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C\Downloads\"/>
    </mc:Choice>
  </mc:AlternateContent>
  <xr:revisionPtr revIDLastSave="0" documentId="13_ncr:1_{CD1A182A-0D80-4721-8C61-1BB42DD77D81}" xr6:coauthVersionLast="47" xr6:coauthVersionMax="47" xr10:uidLastSave="{00000000-0000-0000-0000-000000000000}"/>
  <bookViews>
    <workbookView xWindow="-108" yWindow="-108" windowWidth="23256" windowHeight="12576" activeTab="2" xr2:uid="{41255A05-808C-4770-B27D-0F0F07362DF9}"/>
  </bookViews>
  <sheets>
    <sheet name="Men A" sheetId="3" r:id="rId1"/>
    <sheet name="Women A" sheetId="6" r:id="rId2"/>
    <sheet name="Men B" sheetId="2" r:id="rId3"/>
    <sheet name="Women B" sheetId="5" r:id="rId4"/>
    <sheet name="Men C" sheetId="1" r:id="rId5"/>
    <sheet name="Women C" sheetId="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D48" i="2"/>
  <c r="D47" i="2"/>
  <c r="D42" i="2"/>
  <c r="D23" i="2"/>
  <c r="J20" i="2"/>
  <c r="D20" i="2" s="1"/>
  <c r="D10" i="4"/>
  <c r="D11" i="4"/>
  <c r="D8" i="4"/>
  <c r="D9" i="4"/>
  <c r="D7" i="4"/>
  <c r="D6" i="4"/>
  <c r="E10" i="4" s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30" i="1"/>
  <c r="D26" i="1"/>
  <c r="D11" i="1"/>
  <c r="D19" i="1"/>
  <c r="D13" i="1"/>
  <c r="D20" i="1"/>
  <c r="D21" i="1"/>
  <c r="D22" i="1"/>
  <c r="D23" i="1"/>
  <c r="D15" i="1"/>
  <c r="D24" i="1"/>
  <c r="D25" i="1"/>
  <c r="D27" i="1"/>
  <c r="D14" i="1"/>
  <c r="D28" i="1"/>
  <c r="D17" i="1"/>
  <c r="D16" i="1"/>
  <c r="D29" i="1"/>
  <c r="D31" i="1"/>
  <c r="D32" i="1"/>
  <c r="D18" i="1"/>
  <c r="D33" i="1"/>
  <c r="D34" i="1"/>
  <c r="D35" i="1"/>
  <c r="D36" i="1"/>
  <c r="D10" i="1"/>
  <c r="D8" i="1"/>
  <c r="D7" i="1"/>
  <c r="D9" i="1"/>
  <c r="D6" i="1"/>
  <c r="D12" i="1"/>
  <c r="D17" i="5"/>
  <c r="D15" i="5"/>
  <c r="D12" i="5"/>
  <c r="D19" i="5"/>
  <c r="D18" i="5"/>
  <c r="D16" i="5"/>
  <c r="D14" i="5"/>
  <c r="D13" i="5"/>
  <c r="D11" i="5"/>
  <c r="D10" i="5"/>
  <c r="D9" i="5"/>
  <c r="D8" i="5"/>
  <c r="D7" i="5"/>
  <c r="D6" i="5"/>
  <c r="D9" i="6"/>
  <c r="D10" i="6"/>
  <c r="D13" i="6"/>
  <c r="D12" i="6"/>
  <c r="D11" i="6"/>
  <c r="D8" i="6"/>
  <c r="D6" i="6"/>
  <c r="D7" i="6"/>
  <c r="H10" i="6"/>
  <c r="H46" i="2"/>
  <c r="D46" i="2" s="1"/>
  <c r="D35" i="2"/>
  <c r="D33" i="2"/>
  <c r="D31" i="2"/>
  <c r="D15" i="3"/>
  <c r="D18" i="3"/>
  <c r="D22" i="3"/>
  <c r="D21" i="3"/>
  <c r="D20" i="3"/>
  <c r="D19" i="3"/>
  <c r="D17" i="3"/>
  <c r="D13" i="3"/>
  <c r="D16" i="3"/>
  <c r="D12" i="3"/>
  <c r="D14" i="3"/>
  <c r="D11" i="3"/>
  <c r="D10" i="3"/>
  <c r="D9" i="3"/>
  <c r="D8" i="3"/>
  <c r="D7" i="3"/>
  <c r="D6" i="3"/>
  <c r="D51" i="2"/>
  <c r="D56" i="2"/>
  <c r="D32" i="2"/>
  <c r="D55" i="2"/>
  <c r="D30" i="2"/>
  <c r="D53" i="2"/>
  <c r="D52" i="2"/>
  <c r="D50" i="2"/>
  <c r="D49" i="2"/>
  <c r="D34" i="2"/>
  <c r="D26" i="2"/>
  <c r="D45" i="2"/>
  <c r="D44" i="2"/>
  <c r="D43" i="2"/>
  <c r="D21" i="2"/>
  <c r="D41" i="2"/>
  <c r="D40" i="2"/>
  <c r="D39" i="2"/>
  <c r="D11" i="2"/>
  <c r="D19" i="2"/>
  <c r="D38" i="2"/>
  <c r="D37" i="2"/>
  <c r="D22" i="2"/>
  <c r="D36" i="2"/>
  <c r="D25" i="2"/>
  <c r="D18" i="2"/>
  <c r="D14" i="2"/>
  <c r="D16" i="2"/>
  <c r="D29" i="2"/>
  <c r="D28" i="2"/>
  <c r="D27" i="2"/>
  <c r="D10" i="2"/>
  <c r="D13" i="2"/>
  <c r="D24" i="2"/>
  <c r="D9" i="2"/>
  <c r="D17" i="2"/>
  <c r="D15" i="2"/>
  <c r="D8" i="2"/>
  <c r="D12" i="2"/>
  <c r="D7" i="2"/>
  <c r="D6" i="2"/>
  <c r="E54" i="2" s="1"/>
  <c r="J14" i="3"/>
  <c r="E48" i="2" l="1"/>
  <c r="E47" i="2"/>
  <c r="E42" i="2"/>
  <c r="E23" i="2"/>
  <c r="E7" i="4"/>
  <c r="E18" i="3"/>
  <c r="E15" i="5"/>
  <c r="E17" i="5"/>
  <c r="E12" i="5"/>
  <c r="E13" i="5"/>
  <c r="E12" i="6"/>
  <c r="E13" i="6"/>
  <c r="E9" i="6"/>
  <c r="E10" i="6"/>
  <c r="E33" i="2"/>
  <c r="E35" i="2"/>
  <c r="E31" i="2"/>
  <c r="E51" i="2"/>
  <c r="E22" i="2"/>
  <c r="E28" i="2"/>
  <c r="E27" i="2"/>
  <c r="E12" i="2"/>
  <c r="E44" i="2"/>
  <c r="E43" i="2"/>
  <c r="E29" i="2"/>
  <c r="E38" i="2"/>
  <c r="E15" i="2"/>
  <c r="E26" i="2"/>
  <c r="E24" i="2"/>
  <c r="E14" i="2"/>
  <c r="E37" i="2"/>
  <c r="E20" i="2"/>
  <c r="E55" i="2"/>
  <c r="E11" i="2"/>
  <c r="E46" i="2"/>
  <c r="E11" i="6"/>
  <c r="E8" i="6"/>
  <c r="E9" i="4"/>
  <c r="E8" i="4"/>
  <c r="E11" i="4"/>
  <c r="E53" i="2"/>
  <c r="E21" i="2"/>
  <c r="E8" i="2"/>
  <c r="E52" i="2"/>
  <c r="E16" i="5"/>
  <c r="E7" i="5"/>
  <c r="E18" i="5"/>
  <c r="E8" i="5"/>
  <c r="E19" i="5"/>
  <c r="E9" i="5"/>
  <c r="E11" i="5"/>
  <c r="E14" i="5"/>
  <c r="E10" i="5"/>
  <c r="E17" i="2"/>
  <c r="E16" i="2"/>
  <c r="E19" i="2"/>
  <c r="E45" i="2"/>
  <c r="E30" i="2"/>
  <c r="E13" i="2"/>
  <c r="E18" i="2"/>
  <c r="E39" i="2"/>
  <c r="E34" i="2"/>
  <c r="E32" i="2"/>
  <c r="E9" i="2"/>
  <c r="E25" i="2"/>
  <c r="E40" i="2"/>
  <c r="E49" i="2"/>
  <c r="E56" i="2"/>
  <c r="E7" i="2"/>
  <c r="E10" i="2"/>
  <c r="E36" i="2"/>
  <c r="E41" i="2"/>
  <c r="E50" i="2"/>
  <c r="E22" i="3"/>
  <c r="E15" i="3"/>
  <c r="E14" i="3"/>
  <c r="E21" i="3"/>
  <c r="E10" i="3"/>
  <c r="E13" i="3"/>
  <c r="E9" i="3"/>
  <c r="E17" i="3"/>
  <c r="E12" i="3"/>
  <c r="E19" i="3"/>
  <c r="E7" i="3"/>
  <c r="E11" i="3"/>
  <c r="E16" i="3"/>
  <c r="E20" i="3"/>
  <c r="E8" i="3"/>
</calcChain>
</file>

<file path=xl/sharedStrings.xml><?xml version="1.0" encoding="utf-8"?>
<sst xmlns="http://schemas.openxmlformats.org/spreadsheetml/2006/main" count="561" uniqueCount="180">
  <si>
    <t>Rank</t>
  </si>
  <si>
    <t>Name</t>
  </si>
  <si>
    <t>Team</t>
  </si>
  <si>
    <t>Points</t>
  </si>
  <si>
    <t>Gap</t>
  </si>
  <si>
    <t>SCHULZ, NICHOLAS</t>
  </si>
  <si>
    <t>Whyalla Cycling Club</t>
  </si>
  <si>
    <t>1st</t>
  </si>
  <si>
    <t>GIBSON, RICHARD</t>
  </si>
  <si>
    <t>Port Adelaide Cycling Club</t>
  </si>
  <si>
    <t>2nd</t>
  </si>
  <si>
    <t>DIDYK, KRISTIAN</t>
  </si>
  <si>
    <t>3rd</t>
  </si>
  <si>
    <t>ARNOLD, MARK</t>
  </si>
  <si>
    <t>PMBC</t>
  </si>
  <si>
    <t>4th</t>
  </si>
  <si>
    <t>CONNORS-JONES, ABRAHAM</t>
  </si>
  <si>
    <t>5th</t>
  </si>
  <si>
    <t>BROWN, STEWART</t>
  </si>
  <si>
    <t>6th</t>
  </si>
  <si>
    <t>GREENWOOD, ROB</t>
  </si>
  <si>
    <t>Adelaide MTB Club</t>
  </si>
  <si>
    <t>7th</t>
  </si>
  <si>
    <t>ALLISON, JOHN</t>
  </si>
  <si>
    <t>8th</t>
  </si>
  <si>
    <t>PURCZEL, CARL</t>
  </si>
  <si>
    <t>9th</t>
  </si>
  <si>
    <t>WILSON, MICHAEL</t>
  </si>
  <si>
    <t>Norwood</t>
  </si>
  <si>
    <t>10th</t>
  </si>
  <si>
    <t>WHITE, DAMIEN</t>
  </si>
  <si>
    <t>11th</t>
  </si>
  <si>
    <t>MANNING, MARK</t>
  </si>
  <si>
    <t>12th</t>
  </si>
  <si>
    <t>SIMON, MATTHEW</t>
  </si>
  <si>
    <t>13th</t>
  </si>
  <si>
    <t>FREEMAN, PHILIP</t>
  </si>
  <si>
    <t>14th</t>
  </si>
  <si>
    <t>MCNULTY, KIERAN</t>
  </si>
  <si>
    <t>Central Coast Cycling Club</t>
  </si>
  <si>
    <t>15th</t>
  </si>
  <si>
    <t>RICKARDS, ADRIAN</t>
  </si>
  <si>
    <t>16th</t>
  </si>
  <si>
    <t>SCARBOROUGH, JUDE</t>
  </si>
  <si>
    <t>17th</t>
  </si>
  <si>
    <t>HELL, PETER</t>
  </si>
  <si>
    <t>South Coast CC</t>
  </si>
  <si>
    <t>18th</t>
  </si>
  <si>
    <t>COX, BRUCE</t>
  </si>
  <si>
    <t>19th</t>
  </si>
  <si>
    <t>KIRBY, RYAN</t>
  </si>
  <si>
    <t>20th</t>
  </si>
  <si>
    <t>SMITH, FRANK</t>
  </si>
  <si>
    <t>TALBOT, DAVID</t>
  </si>
  <si>
    <t>BATES, RICHARD</t>
  </si>
  <si>
    <t>HOGBEN, ANGUS</t>
  </si>
  <si>
    <t>KLEIN, TIM</t>
  </si>
  <si>
    <t>BRYANT, TROY</t>
  </si>
  <si>
    <t>OAKES, JOHN</t>
  </si>
  <si>
    <t>IZZARD, OLIVER</t>
  </si>
  <si>
    <t>KIRKHAM, JAMES</t>
  </si>
  <si>
    <t>SENS, LACHLAN</t>
  </si>
  <si>
    <t>HALL, DAMIEN</t>
  </si>
  <si>
    <t>WASSERBAECH, JOACHIM</t>
  </si>
  <si>
    <t>HEWTON, LEWIS</t>
  </si>
  <si>
    <t>VERVAART, MITCHELL</t>
  </si>
  <si>
    <t>GRIGG, ALEXANDER</t>
  </si>
  <si>
    <t>BOTTRILL, DEAN</t>
  </si>
  <si>
    <t>COX, GEOFF</t>
  </si>
  <si>
    <t>MILLER, DAVID</t>
  </si>
  <si>
    <t>KNIGHT, DAVID</t>
  </si>
  <si>
    <t>CRICK, PHIL</t>
  </si>
  <si>
    <t>IZZARD, JASON</t>
  </si>
  <si>
    <t>21st</t>
  </si>
  <si>
    <t>WILSON, BRUCE</t>
  </si>
  <si>
    <t>22nd</t>
  </si>
  <si>
    <t>CHAPMAN, TOM</t>
  </si>
  <si>
    <t>KNIGHT, GRIFFIN</t>
  </si>
  <si>
    <t>VAN HOUT, RUSSELL</t>
  </si>
  <si>
    <t>LAMPE, AIDAN</t>
  </si>
  <si>
    <t>BUSH, SAM</t>
  </si>
  <si>
    <t>KRISTENSEN, SOREN</t>
  </si>
  <si>
    <t>UNDERWOOD, NICK</t>
  </si>
  <si>
    <t>WILLIAMS, HARRY</t>
  </si>
  <si>
    <t>SCOTT, ADRIAN</t>
  </si>
  <si>
    <t>COSTAGLIOLA, GIANCARLO</t>
  </si>
  <si>
    <t>JONES, TRISTAN</t>
  </si>
  <si>
    <t>CRICK, NATHAN</t>
  </si>
  <si>
    <t>Women</t>
  </si>
  <si>
    <t>SIMPSON, KALINDRA</t>
  </si>
  <si>
    <t>JOHNSON, TRACY</t>
  </si>
  <si>
    <t>RICHES, VIRGINIA</t>
  </si>
  <si>
    <t>HOLMES, SARAH</t>
  </si>
  <si>
    <t>SORELL, ALISON</t>
  </si>
  <si>
    <t>RHODES, TERRI</t>
  </si>
  <si>
    <t>SCHAPEL, JACLYN</t>
  </si>
  <si>
    <t>MARTIN, JESSIE</t>
  </si>
  <si>
    <t>KERNICH, GEMMA</t>
  </si>
  <si>
    <t>DEVINE, MICHELLE</t>
  </si>
  <si>
    <t>GOUD, RACHEL</t>
  </si>
  <si>
    <t>JOHNSON, SHELBY</t>
  </si>
  <si>
    <t>KUBILIUS, ANNA</t>
  </si>
  <si>
    <t>SIMPSON, TALIA</t>
  </si>
  <si>
    <t>SIMPSON, ANOOK</t>
  </si>
  <si>
    <t>Round 1</t>
  </si>
  <si>
    <t>Women A</t>
  </si>
  <si>
    <t>Women B</t>
  </si>
  <si>
    <t>Women C</t>
  </si>
  <si>
    <t>Men A</t>
  </si>
  <si>
    <t>CX A  + CX B Men</t>
  </si>
  <si>
    <t>Men B</t>
  </si>
  <si>
    <t>Men C</t>
  </si>
  <si>
    <t>Mens C</t>
  </si>
  <si>
    <t>KERIN, ADAM</t>
  </si>
  <si>
    <t>DOUGHERTY, TIMOTHY</t>
  </si>
  <si>
    <t>GRISBROOK, TIMOTHY</t>
  </si>
  <si>
    <t>GROVE, ROBERT</t>
  </si>
  <si>
    <t>THOMPSON, ANDREW</t>
  </si>
  <si>
    <t>DNF</t>
  </si>
  <si>
    <t>PIPE, GORDON</t>
  </si>
  <si>
    <t>MACK, CAMERON</t>
  </si>
  <si>
    <t>ZHANG, MIU LOK OSCAR</t>
  </si>
  <si>
    <t>Round 2</t>
  </si>
  <si>
    <t>CHANDLER, MARKUS</t>
  </si>
  <si>
    <t>DNS</t>
  </si>
  <si>
    <t>WALSH, RICHARD</t>
  </si>
  <si>
    <t>RYAN, CAMERON</t>
  </si>
  <si>
    <t>Whyalla</t>
  </si>
  <si>
    <t>GOLDING, HENRY</t>
  </si>
  <si>
    <t>KEY, JAMESON</t>
  </si>
  <si>
    <t>FRIEDRICH, RAYMOND</t>
  </si>
  <si>
    <t>TUCKER, KALAN</t>
  </si>
  <si>
    <t>FREEMAN, TOM</t>
  </si>
  <si>
    <t>The Cove</t>
  </si>
  <si>
    <t>AUSTIN, JEREMY</t>
  </si>
  <si>
    <t>LOAKER, BEN</t>
  </si>
  <si>
    <t>WIGHT, LUKE</t>
  </si>
  <si>
    <t>23rd</t>
  </si>
  <si>
    <t>24th</t>
  </si>
  <si>
    <t>JAMES, EVAN</t>
  </si>
  <si>
    <t>25th</t>
  </si>
  <si>
    <t>26th</t>
  </si>
  <si>
    <t>27th</t>
  </si>
  <si>
    <t>EASTAFF, MICHAEL</t>
  </si>
  <si>
    <t>28th</t>
  </si>
  <si>
    <t>29th</t>
  </si>
  <si>
    <t>30th</t>
  </si>
  <si>
    <t>DE ROSS, JASON</t>
  </si>
  <si>
    <t>FRA Power On</t>
  </si>
  <si>
    <t>31st</t>
  </si>
  <si>
    <t>4 week trial</t>
  </si>
  <si>
    <t>GURNER, ERICA</t>
  </si>
  <si>
    <t>WILSON, AVA</t>
  </si>
  <si>
    <t>MACPHERSON, JENNY</t>
  </si>
  <si>
    <t>SEAL-YATES, CATHERINE</t>
  </si>
  <si>
    <t>DETTLOFF, JOANNE</t>
  </si>
  <si>
    <t>SIMON, EMILY</t>
  </si>
  <si>
    <t>ROSSI, DAVID</t>
  </si>
  <si>
    <t>GROOM, SCOTT</t>
  </si>
  <si>
    <t>CUNNIFF, ANDREW</t>
  </si>
  <si>
    <t>HUGHES, ADAM</t>
  </si>
  <si>
    <t>VU, THIEN</t>
  </si>
  <si>
    <t>50% progression</t>
  </si>
  <si>
    <t>Round 3</t>
  </si>
  <si>
    <t>2/07/2023  13:15:00 PM</t>
  </si>
  <si>
    <t>KLEIN, OLLIE</t>
  </si>
  <si>
    <t>HARRISON, JOSH</t>
  </si>
  <si>
    <t>MANNING, TESSA</t>
  </si>
  <si>
    <t>REDMOND, NATALIE</t>
  </si>
  <si>
    <t>WILLIS, GRETCHEN</t>
  </si>
  <si>
    <t>WILLIS-HELL, MIRELLA</t>
  </si>
  <si>
    <t>MOORE, JAMIE</t>
  </si>
  <si>
    <t>The Cove BMX</t>
  </si>
  <si>
    <t>PETHERBRIDGE, NEIL</t>
  </si>
  <si>
    <t>BIRKS, VICKI-LYNNE</t>
  </si>
  <si>
    <t>23/07/2023  13:15:00 PM</t>
  </si>
  <si>
    <t>GUEDEZ, CARLOS</t>
  </si>
  <si>
    <t>KUBILIUS, DARIUS</t>
  </si>
  <si>
    <t>KNOWLER, JAMES</t>
  </si>
  <si>
    <t>HAWKES, 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</si>
</sst>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080808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i/>
      <sz val="10"/>
      <color rgb="FF080808"/>
      <name val="Arial"/>
      <family val="2"/>
    </font>
    <font>
      <i/>
      <sz val="10"/>
      <color theme="1"/>
      <name val="Arial"/>
      <family val="2"/>
    </font>
    <font>
      <i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2" fontId="3" fillId="2" borderId="5" xfId="0" applyNumberFormat="1" applyFont="1" applyFill="1" applyBorder="1" applyAlignment="1">
      <alignment horizontal="center" vertical="center" wrapText="1"/>
    </xf>
    <xf numFmtId="22" fontId="3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2" fontId="3" fillId="0" borderId="5" xfId="0" applyNumberFormat="1" applyFont="1" applyBorder="1" applyAlignment="1">
      <alignment horizontal="center" vertical="center" wrapText="1"/>
    </xf>
    <xf numFmtId="22" fontId="3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A03F-AAE9-4618-9140-E083CEEAB746}">
  <dimension ref="A1:K22"/>
  <sheetViews>
    <sheetView workbookViewId="0">
      <selection activeCell="B19" sqref="B19"/>
    </sheetView>
  </sheetViews>
  <sheetFormatPr defaultRowHeight="15" x14ac:dyDescent="0.3"/>
  <cols>
    <col min="1" max="1" width="8.88671875" style="17"/>
    <col min="2" max="2" width="31.44140625" style="17" bestFit="1" customWidth="1"/>
    <col min="3" max="3" width="31" style="17" customWidth="1"/>
    <col min="4" max="4" width="8.88671875" style="29"/>
    <col min="5" max="5" width="8.88671875" style="2"/>
    <col min="6" max="11" width="16.77734375" style="2" customWidth="1"/>
    <col min="12" max="16384" width="8.88671875" style="17"/>
  </cols>
  <sheetData>
    <row r="1" spans="1:11" ht="17.399999999999999" x14ac:dyDescent="0.3">
      <c r="A1" s="19" t="s">
        <v>108</v>
      </c>
    </row>
    <row r="2" spans="1:11" x14ac:dyDescent="0.3">
      <c r="A2" s="18"/>
    </row>
    <row r="3" spans="1:11" ht="19.2" customHeight="1" x14ac:dyDescent="0.3">
      <c r="A3" s="46" t="s">
        <v>0</v>
      </c>
      <c r="B3" s="46" t="s">
        <v>1</v>
      </c>
      <c r="C3" s="46" t="s">
        <v>2</v>
      </c>
      <c r="D3" s="48" t="s">
        <v>3</v>
      </c>
      <c r="E3" s="50" t="s">
        <v>4</v>
      </c>
      <c r="F3" s="40" t="s">
        <v>163</v>
      </c>
      <c r="G3" s="41"/>
      <c r="H3" s="40" t="s">
        <v>122</v>
      </c>
      <c r="I3" s="41"/>
      <c r="J3" s="40" t="s">
        <v>104</v>
      </c>
      <c r="K3" s="41"/>
    </row>
    <row r="4" spans="1:11" ht="15.6" x14ac:dyDescent="0.3">
      <c r="A4" s="46"/>
      <c r="B4" s="46"/>
      <c r="C4" s="46"/>
      <c r="D4" s="48"/>
      <c r="E4" s="50"/>
      <c r="F4" s="42" t="s">
        <v>164</v>
      </c>
      <c r="G4" s="43"/>
      <c r="H4" s="42">
        <v>45109.517361111109</v>
      </c>
      <c r="I4" s="43"/>
      <c r="J4" s="42">
        <v>45053.517361111109</v>
      </c>
      <c r="K4" s="43"/>
    </row>
    <row r="5" spans="1:11" x14ac:dyDescent="0.25">
      <c r="A5" s="47"/>
      <c r="B5" s="47"/>
      <c r="C5" s="47"/>
      <c r="D5" s="49"/>
      <c r="E5" s="40"/>
      <c r="F5" s="44" t="s">
        <v>109</v>
      </c>
      <c r="G5" s="45"/>
      <c r="H5" s="44" t="s">
        <v>109</v>
      </c>
      <c r="I5" s="45"/>
      <c r="J5" s="44" t="s">
        <v>109</v>
      </c>
      <c r="K5" s="45"/>
    </row>
    <row r="6" spans="1:11" ht="15.6" x14ac:dyDescent="0.25">
      <c r="A6" s="11">
        <v>1</v>
      </c>
      <c r="B6" s="21" t="s">
        <v>76</v>
      </c>
      <c r="C6" s="20" t="s">
        <v>9</v>
      </c>
      <c r="D6" s="26">
        <f t="shared" ref="D6:D22" si="0">H6+J6+F6</f>
        <v>300</v>
      </c>
      <c r="E6" s="13"/>
      <c r="F6" s="15">
        <v>100</v>
      </c>
      <c r="G6" s="16" t="s">
        <v>7</v>
      </c>
      <c r="H6" s="15">
        <v>100</v>
      </c>
      <c r="I6" s="16" t="s">
        <v>7</v>
      </c>
      <c r="J6" s="15">
        <v>100</v>
      </c>
      <c r="K6" s="16" t="s">
        <v>7</v>
      </c>
    </row>
    <row r="7" spans="1:11" ht="15.6" x14ac:dyDescent="0.25">
      <c r="A7" s="11">
        <v>2</v>
      </c>
      <c r="B7" s="21" t="s">
        <v>78</v>
      </c>
      <c r="C7" s="20" t="s">
        <v>28</v>
      </c>
      <c r="D7" s="26">
        <f t="shared" si="0"/>
        <v>280</v>
      </c>
      <c r="E7" s="13">
        <f t="shared" ref="E7:E22" si="1">$D$6-D7</f>
        <v>20</v>
      </c>
      <c r="F7" s="13">
        <v>95</v>
      </c>
      <c r="G7" s="14" t="s">
        <v>10</v>
      </c>
      <c r="H7" s="13">
        <v>95</v>
      </c>
      <c r="I7" s="14" t="s">
        <v>10</v>
      </c>
      <c r="J7" s="13">
        <v>90</v>
      </c>
      <c r="K7" s="14" t="s">
        <v>12</v>
      </c>
    </row>
    <row r="8" spans="1:11" ht="15.6" x14ac:dyDescent="0.25">
      <c r="A8" s="11">
        <v>3</v>
      </c>
      <c r="B8" s="21" t="s">
        <v>80</v>
      </c>
      <c r="C8" s="20" t="s">
        <v>21</v>
      </c>
      <c r="D8" s="26">
        <f t="shared" si="0"/>
        <v>255</v>
      </c>
      <c r="E8" s="13">
        <f t="shared" si="1"/>
        <v>45</v>
      </c>
      <c r="F8" s="13">
        <v>85</v>
      </c>
      <c r="G8" s="36" t="s">
        <v>15</v>
      </c>
      <c r="H8" s="13">
        <v>90</v>
      </c>
      <c r="I8" s="35" t="s">
        <v>12</v>
      </c>
      <c r="J8" s="13">
        <v>80</v>
      </c>
      <c r="K8" s="14" t="s">
        <v>17</v>
      </c>
    </row>
    <row r="9" spans="1:11" ht="15.6" x14ac:dyDescent="0.25">
      <c r="A9" s="11">
        <v>4</v>
      </c>
      <c r="B9" s="21" t="s">
        <v>82</v>
      </c>
      <c r="C9" s="20" t="s">
        <v>28</v>
      </c>
      <c r="D9" s="26">
        <f t="shared" si="0"/>
        <v>233</v>
      </c>
      <c r="E9" s="13">
        <f t="shared" si="1"/>
        <v>67</v>
      </c>
      <c r="F9" s="13">
        <v>76</v>
      </c>
      <c r="G9" s="36" t="s">
        <v>19</v>
      </c>
      <c r="H9" s="13">
        <v>85</v>
      </c>
      <c r="I9" s="36" t="s">
        <v>15</v>
      </c>
      <c r="J9" s="13">
        <v>72</v>
      </c>
      <c r="K9" s="14" t="s">
        <v>22</v>
      </c>
    </row>
    <row r="10" spans="1:11" ht="15.6" x14ac:dyDescent="0.25">
      <c r="A10" s="11">
        <v>5</v>
      </c>
      <c r="B10" s="21" t="s">
        <v>83</v>
      </c>
      <c r="C10" s="20" t="s">
        <v>9</v>
      </c>
      <c r="D10" s="26">
        <f t="shared" si="0"/>
        <v>220</v>
      </c>
      <c r="E10" s="13">
        <f t="shared" si="1"/>
        <v>80</v>
      </c>
      <c r="F10" s="13">
        <v>80</v>
      </c>
      <c r="G10" s="36" t="s">
        <v>17</v>
      </c>
      <c r="H10" s="13">
        <v>72</v>
      </c>
      <c r="I10" s="36" t="s">
        <v>22</v>
      </c>
      <c r="J10" s="13">
        <v>68</v>
      </c>
      <c r="K10" s="14" t="s">
        <v>24</v>
      </c>
    </row>
    <row r="11" spans="1:11" ht="15.6" x14ac:dyDescent="0.25">
      <c r="A11" s="11">
        <v>6</v>
      </c>
      <c r="B11" s="21" t="s">
        <v>86</v>
      </c>
      <c r="C11" s="20" t="s">
        <v>28</v>
      </c>
      <c r="D11" s="26">
        <f t="shared" si="0"/>
        <v>211</v>
      </c>
      <c r="E11" s="13">
        <f t="shared" si="1"/>
        <v>89</v>
      </c>
      <c r="F11" s="13">
        <v>72</v>
      </c>
      <c r="G11" s="36" t="s">
        <v>22</v>
      </c>
      <c r="H11" s="13">
        <v>80</v>
      </c>
      <c r="I11" s="36" t="s">
        <v>17</v>
      </c>
      <c r="J11" s="13">
        <v>59</v>
      </c>
      <c r="K11" s="14" t="s">
        <v>31</v>
      </c>
    </row>
    <row r="12" spans="1:11" ht="15.6" x14ac:dyDescent="0.25">
      <c r="A12" s="11">
        <v>7</v>
      </c>
      <c r="B12" s="21" t="s">
        <v>77</v>
      </c>
      <c r="C12" s="20" t="s">
        <v>21</v>
      </c>
      <c r="D12" s="26">
        <f t="shared" si="0"/>
        <v>185</v>
      </c>
      <c r="E12" s="13">
        <f t="shared" si="1"/>
        <v>115</v>
      </c>
      <c r="F12" s="13">
        <v>90</v>
      </c>
      <c r="G12" s="36" t="s">
        <v>12</v>
      </c>
      <c r="H12" s="13"/>
      <c r="I12" s="36"/>
      <c r="J12" s="13">
        <v>95</v>
      </c>
      <c r="K12" s="14" t="s">
        <v>10</v>
      </c>
    </row>
    <row r="13" spans="1:11" ht="15.6" x14ac:dyDescent="0.25">
      <c r="A13" s="11">
        <v>8</v>
      </c>
      <c r="B13" s="21" t="s">
        <v>81</v>
      </c>
      <c r="C13" s="20" t="s">
        <v>28</v>
      </c>
      <c r="D13" s="26">
        <f t="shared" si="0"/>
        <v>144</v>
      </c>
      <c r="E13" s="13">
        <f t="shared" si="1"/>
        <v>156</v>
      </c>
      <c r="F13" s="13">
        <v>68</v>
      </c>
      <c r="G13" s="36" t="s">
        <v>24</v>
      </c>
      <c r="H13" s="13"/>
      <c r="I13" s="36"/>
      <c r="J13" s="13">
        <v>76</v>
      </c>
      <c r="K13" s="14" t="s">
        <v>19</v>
      </c>
    </row>
    <row r="14" spans="1:11" ht="15.6" x14ac:dyDescent="0.25">
      <c r="A14" s="11">
        <v>9</v>
      </c>
      <c r="B14" s="21" t="s">
        <v>53</v>
      </c>
      <c r="C14" s="20" t="s">
        <v>21</v>
      </c>
      <c r="D14" s="26">
        <f t="shared" si="0"/>
        <v>123.5</v>
      </c>
      <c r="E14" s="26">
        <f t="shared" si="1"/>
        <v>176.5</v>
      </c>
      <c r="F14" s="26"/>
      <c r="G14" s="37"/>
      <c r="H14" s="13">
        <v>76</v>
      </c>
      <c r="I14" s="36" t="s">
        <v>19</v>
      </c>
      <c r="J14" s="26">
        <f>95/2</f>
        <v>47.5</v>
      </c>
      <c r="K14" s="27" t="s">
        <v>162</v>
      </c>
    </row>
    <row r="15" spans="1:11" ht="15.6" x14ac:dyDescent="0.25">
      <c r="A15" s="11">
        <v>10</v>
      </c>
      <c r="B15" s="21" t="s">
        <v>52</v>
      </c>
      <c r="C15" s="20" t="s">
        <v>28</v>
      </c>
      <c r="D15" s="26">
        <f t="shared" si="0"/>
        <v>118</v>
      </c>
      <c r="E15" s="13">
        <f t="shared" si="1"/>
        <v>182</v>
      </c>
      <c r="F15" s="13"/>
      <c r="G15" s="27"/>
      <c r="H15" s="13">
        <v>68</v>
      </c>
      <c r="I15" s="36" t="s">
        <v>24</v>
      </c>
      <c r="J15" s="13">
        <v>50</v>
      </c>
      <c r="K15" s="27" t="s">
        <v>162</v>
      </c>
    </row>
    <row r="16" spans="1:11" ht="15.6" x14ac:dyDescent="0.25">
      <c r="A16" s="11">
        <v>11</v>
      </c>
      <c r="B16" s="21" t="s">
        <v>79</v>
      </c>
      <c r="C16" s="20" t="s">
        <v>9</v>
      </c>
      <c r="D16" s="26">
        <f t="shared" si="0"/>
        <v>85</v>
      </c>
      <c r="E16" s="13">
        <f t="shared" si="1"/>
        <v>215</v>
      </c>
      <c r="F16" s="13"/>
      <c r="G16" s="36"/>
      <c r="H16" s="13"/>
      <c r="I16" s="36"/>
      <c r="J16" s="13">
        <v>85</v>
      </c>
      <c r="K16" s="14" t="s">
        <v>15</v>
      </c>
    </row>
    <row r="17" spans="1:11" ht="15.6" x14ac:dyDescent="0.25">
      <c r="A17" s="11">
        <v>12</v>
      </c>
      <c r="B17" s="21" t="s">
        <v>84</v>
      </c>
      <c r="C17" s="20" t="s">
        <v>9</v>
      </c>
      <c r="D17" s="26">
        <f t="shared" si="0"/>
        <v>65</v>
      </c>
      <c r="E17" s="13">
        <f t="shared" si="1"/>
        <v>235</v>
      </c>
      <c r="F17" s="13"/>
      <c r="G17" s="36"/>
      <c r="H17" s="13">
        <v>1</v>
      </c>
      <c r="I17" s="36" t="s">
        <v>118</v>
      </c>
      <c r="J17" s="13">
        <v>64</v>
      </c>
      <c r="K17" s="14" t="s">
        <v>26</v>
      </c>
    </row>
    <row r="18" spans="1:11" ht="15.6" x14ac:dyDescent="0.25">
      <c r="A18" s="11">
        <v>13</v>
      </c>
      <c r="B18" s="21" t="s">
        <v>165</v>
      </c>
      <c r="C18" s="20" t="s">
        <v>21</v>
      </c>
      <c r="D18" s="26">
        <f t="shared" si="0"/>
        <v>64</v>
      </c>
      <c r="E18" s="13">
        <f t="shared" si="1"/>
        <v>236</v>
      </c>
      <c r="F18" s="13">
        <v>64</v>
      </c>
      <c r="G18" s="14" t="s">
        <v>26</v>
      </c>
      <c r="H18" s="13"/>
      <c r="I18" s="36"/>
      <c r="J18" s="13"/>
      <c r="K18" s="14"/>
    </row>
    <row r="19" spans="1:11" ht="15.6" x14ac:dyDescent="0.25">
      <c r="A19" s="11">
        <v>14</v>
      </c>
      <c r="B19" s="21" t="s">
        <v>85</v>
      </c>
      <c r="C19" s="20" t="s">
        <v>21</v>
      </c>
      <c r="D19" s="26">
        <f t="shared" si="0"/>
        <v>62</v>
      </c>
      <c r="E19" s="13">
        <f t="shared" si="1"/>
        <v>238</v>
      </c>
      <c r="F19" s="13"/>
      <c r="G19" s="36"/>
      <c r="H19" s="13">
        <v>0</v>
      </c>
      <c r="I19" s="36" t="s">
        <v>124</v>
      </c>
      <c r="J19" s="13">
        <v>62</v>
      </c>
      <c r="K19" s="14" t="s">
        <v>29</v>
      </c>
    </row>
    <row r="20" spans="1:11" ht="15.6" x14ac:dyDescent="0.3">
      <c r="A20" s="11">
        <v>15</v>
      </c>
      <c r="B20" s="23" t="s">
        <v>87</v>
      </c>
      <c r="C20" s="20" t="s">
        <v>9</v>
      </c>
      <c r="D20" s="26">
        <f t="shared" si="0"/>
        <v>56</v>
      </c>
      <c r="E20" s="13">
        <f t="shared" si="1"/>
        <v>244</v>
      </c>
      <c r="F20" s="13"/>
      <c r="G20" s="27"/>
      <c r="H20" s="13"/>
      <c r="I20" s="36"/>
      <c r="J20" s="13">
        <v>56</v>
      </c>
      <c r="K20" s="14" t="s">
        <v>33</v>
      </c>
    </row>
    <row r="21" spans="1:11" ht="15.6" x14ac:dyDescent="0.3">
      <c r="A21" s="11">
        <v>16</v>
      </c>
      <c r="B21" s="23" t="s">
        <v>119</v>
      </c>
      <c r="C21" s="20" t="s">
        <v>28</v>
      </c>
      <c r="D21" s="26">
        <f t="shared" si="0"/>
        <v>1</v>
      </c>
      <c r="E21" s="13">
        <f t="shared" si="1"/>
        <v>299</v>
      </c>
      <c r="F21" s="13"/>
      <c r="G21" s="36"/>
      <c r="H21" s="24"/>
      <c r="I21" s="25"/>
      <c r="J21" s="24">
        <v>1</v>
      </c>
      <c r="K21" s="25" t="s">
        <v>118</v>
      </c>
    </row>
    <row r="22" spans="1:11" ht="15.6" x14ac:dyDescent="0.25">
      <c r="A22" s="11">
        <v>17</v>
      </c>
      <c r="B22" s="21" t="s">
        <v>123</v>
      </c>
      <c r="C22" s="20" t="s">
        <v>21</v>
      </c>
      <c r="D22" s="26">
        <f t="shared" si="0"/>
        <v>1</v>
      </c>
      <c r="E22" s="13">
        <f t="shared" si="1"/>
        <v>299</v>
      </c>
      <c r="F22" s="13"/>
      <c r="G22" s="36"/>
      <c r="H22" s="13">
        <v>1</v>
      </c>
      <c r="I22" s="36" t="s">
        <v>118</v>
      </c>
      <c r="J22" s="13"/>
      <c r="K22" s="14"/>
    </row>
  </sheetData>
  <sortState xmlns:xlrd2="http://schemas.microsoft.com/office/spreadsheetml/2017/richdata2" ref="B6:K22">
    <sortCondition descending="1" ref="D6:D22"/>
    <sortCondition ref="E6:E22"/>
  </sortState>
  <mergeCells count="14">
    <mergeCell ref="A3:A5"/>
    <mergeCell ref="B3:B5"/>
    <mergeCell ref="C3:C5"/>
    <mergeCell ref="D3:D5"/>
    <mergeCell ref="E3:E5"/>
    <mergeCell ref="F3:G3"/>
    <mergeCell ref="F4:G4"/>
    <mergeCell ref="F5:G5"/>
    <mergeCell ref="J3:K3"/>
    <mergeCell ref="J4:K4"/>
    <mergeCell ref="J5:K5"/>
    <mergeCell ref="H3:I3"/>
    <mergeCell ref="H4:I4"/>
    <mergeCell ref="H5:I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F6D9-309F-45C3-B1BA-21B1C561A962}">
  <dimension ref="A1:K13"/>
  <sheetViews>
    <sheetView workbookViewId="0">
      <selection activeCell="A3" sqref="A3:A5"/>
    </sheetView>
  </sheetViews>
  <sheetFormatPr defaultRowHeight="15" x14ac:dyDescent="0.3"/>
  <cols>
    <col min="1" max="1" width="8.88671875" style="1"/>
    <col min="2" max="2" width="22.44140625" style="1" customWidth="1"/>
    <col min="3" max="3" width="31" style="1" customWidth="1"/>
    <col min="4" max="5" width="8.88671875" style="2"/>
    <col min="6" max="11" width="15.77734375" style="2" customWidth="1"/>
    <col min="12" max="16384" width="8.88671875" style="1"/>
  </cols>
  <sheetData>
    <row r="1" spans="1:11" ht="17.399999999999999" x14ac:dyDescent="0.3">
      <c r="A1" s="9" t="s">
        <v>105</v>
      </c>
    </row>
    <row r="2" spans="1:11" x14ac:dyDescent="0.3">
      <c r="A2" s="3"/>
    </row>
    <row r="3" spans="1:11" ht="19.2" customHeight="1" x14ac:dyDescent="0.3">
      <c r="A3" s="46" t="s">
        <v>0</v>
      </c>
      <c r="B3" s="46" t="s">
        <v>1</v>
      </c>
      <c r="C3" s="46" t="s">
        <v>2</v>
      </c>
      <c r="D3" s="55" t="s">
        <v>3</v>
      </c>
      <c r="E3" s="50" t="s">
        <v>4</v>
      </c>
      <c r="F3" s="51" t="s">
        <v>163</v>
      </c>
      <c r="G3" s="52"/>
      <c r="H3" s="40" t="s">
        <v>122</v>
      </c>
      <c r="I3" s="41"/>
      <c r="J3" s="40" t="s">
        <v>104</v>
      </c>
      <c r="K3" s="41"/>
    </row>
    <row r="4" spans="1:11" ht="15.6" x14ac:dyDescent="0.3">
      <c r="A4" s="46"/>
      <c r="B4" s="46"/>
      <c r="C4" s="46"/>
      <c r="D4" s="55"/>
      <c r="E4" s="50"/>
      <c r="F4" s="53">
        <v>45130.513888888891</v>
      </c>
      <c r="G4" s="54"/>
      <c r="H4" s="42">
        <v>45109.559027777781</v>
      </c>
      <c r="I4" s="43"/>
      <c r="J4" s="42">
        <v>45053.559027777781</v>
      </c>
      <c r="K4" s="43"/>
    </row>
    <row r="5" spans="1:11" x14ac:dyDescent="0.25">
      <c r="A5" s="46"/>
      <c r="B5" s="46"/>
      <c r="C5" s="46"/>
      <c r="D5" s="55"/>
      <c r="E5" s="50"/>
      <c r="F5" s="44" t="s">
        <v>88</v>
      </c>
      <c r="G5" s="45"/>
      <c r="H5" s="44" t="s">
        <v>88</v>
      </c>
      <c r="I5" s="45"/>
      <c r="J5" s="44" t="s">
        <v>88</v>
      </c>
      <c r="K5" s="45"/>
    </row>
    <row r="6" spans="1:11" ht="15.6" x14ac:dyDescent="0.25">
      <c r="A6" s="4">
        <v>1</v>
      </c>
      <c r="B6" s="5" t="s">
        <v>103</v>
      </c>
      <c r="C6" s="6" t="s">
        <v>21</v>
      </c>
      <c r="D6" s="7">
        <f t="shared" ref="D6:D13" si="0">H6+J6+F6</f>
        <v>290</v>
      </c>
      <c r="E6" s="7"/>
      <c r="F6" s="7">
        <v>100</v>
      </c>
      <c r="G6" s="39" t="s">
        <v>7</v>
      </c>
      <c r="H6" s="7">
        <v>100</v>
      </c>
      <c r="I6" s="8" t="s">
        <v>7</v>
      </c>
      <c r="J6" s="7">
        <v>90</v>
      </c>
      <c r="K6" s="8" t="s">
        <v>12</v>
      </c>
    </row>
    <row r="7" spans="1:11" ht="15.6" x14ac:dyDescent="0.25">
      <c r="A7" s="4">
        <v>2</v>
      </c>
      <c r="B7" s="5" t="s">
        <v>101</v>
      </c>
      <c r="C7" s="6" t="s">
        <v>9</v>
      </c>
      <c r="D7" s="7">
        <f t="shared" si="0"/>
        <v>290</v>
      </c>
      <c r="E7" s="7">
        <v>0</v>
      </c>
      <c r="F7" s="7">
        <v>95</v>
      </c>
      <c r="G7" s="39" t="s">
        <v>10</v>
      </c>
      <c r="H7" s="7">
        <v>95</v>
      </c>
      <c r="I7" s="8" t="s">
        <v>10</v>
      </c>
      <c r="J7" s="7">
        <v>100</v>
      </c>
      <c r="K7" s="8" t="s">
        <v>7</v>
      </c>
    </row>
    <row r="8" spans="1:11" ht="15.6" x14ac:dyDescent="0.25">
      <c r="A8" s="4">
        <v>3</v>
      </c>
      <c r="B8" s="5" t="s">
        <v>102</v>
      </c>
      <c r="C8" s="6" t="s">
        <v>21</v>
      </c>
      <c r="D8" s="7">
        <f t="shared" si="0"/>
        <v>275</v>
      </c>
      <c r="E8" s="7">
        <f t="shared" ref="E8:E13" si="1">$D$6-D8</f>
        <v>15</v>
      </c>
      <c r="F8" s="7">
        <v>90</v>
      </c>
      <c r="G8" s="8" t="s">
        <v>12</v>
      </c>
      <c r="H8" s="7">
        <v>90</v>
      </c>
      <c r="I8" s="8" t="s">
        <v>12</v>
      </c>
      <c r="J8" s="7">
        <v>95</v>
      </c>
      <c r="K8" s="8" t="s">
        <v>10</v>
      </c>
    </row>
    <row r="9" spans="1:11" ht="15.6" x14ac:dyDescent="0.25">
      <c r="A9" s="4">
        <v>4</v>
      </c>
      <c r="B9" s="5" t="s">
        <v>152</v>
      </c>
      <c r="C9" s="6" t="s">
        <v>28</v>
      </c>
      <c r="D9" s="7">
        <f t="shared" si="0"/>
        <v>160</v>
      </c>
      <c r="E9" s="7">
        <f t="shared" si="1"/>
        <v>130</v>
      </c>
      <c r="F9" s="7">
        <v>80</v>
      </c>
      <c r="G9" s="39" t="s">
        <v>17</v>
      </c>
      <c r="H9" s="7">
        <v>80</v>
      </c>
      <c r="I9" s="8" t="s">
        <v>17</v>
      </c>
      <c r="J9" s="7"/>
      <c r="K9" s="8"/>
    </row>
    <row r="10" spans="1:11" ht="15.6" x14ac:dyDescent="0.25">
      <c r="A10" s="4">
        <v>5</v>
      </c>
      <c r="B10" s="5" t="s">
        <v>153</v>
      </c>
      <c r="C10" s="6" t="s">
        <v>9</v>
      </c>
      <c r="D10" s="34">
        <f t="shared" si="0"/>
        <v>132.5</v>
      </c>
      <c r="E10" s="34">
        <f t="shared" si="1"/>
        <v>157.5</v>
      </c>
      <c r="F10" s="7">
        <v>85</v>
      </c>
      <c r="G10" s="39" t="s">
        <v>15</v>
      </c>
      <c r="H10" s="34">
        <f>95/2</f>
        <v>47.5</v>
      </c>
      <c r="I10" s="33" t="s">
        <v>162</v>
      </c>
      <c r="J10" s="7"/>
      <c r="K10" s="8"/>
    </row>
    <row r="11" spans="1:11" ht="15.6" x14ac:dyDescent="0.25">
      <c r="A11" s="4">
        <v>6</v>
      </c>
      <c r="B11" s="5" t="s">
        <v>151</v>
      </c>
      <c r="C11" s="6" t="s">
        <v>9</v>
      </c>
      <c r="D11" s="7">
        <f t="shared" si="0"/>
        <v>85</v>
      </c>
      <c r="E11" s="7">
        <f t="shared" si="1"/>
        <v>205</v>
      </c>
      <c r="F11" s="7"/>
      <c r="G11" s="39"/>
      <c r="H11" s="7">
        <v>85</v>
      </c>
      <c r="I11" s="8" t="s">
        <v>15</v>
      </c>
      <c r="J11" s="7"/>
      <c r="K11" s="8"/>
    </row>
    <row r="12" spans="1:11" ht="15.6" x14ac:dyDescent="0.25">
      <c r="A12" s="4">
        <v>7</v>
      </c>
      <c r="B12" s="5" t="s">
        <v>167</v>
      </c>
      <c r="C12" s="6" t="s">
        <v>9</v>
      </c>
      <c r="D12" s="7">
        <f t="shared" si="0"/>
        <v>76</v>
      </c>
      <c r="E12" s="7">
        <f t="shared" si="1"/>
        <v>214</v>
      </c>
      <c r="F12" s="7">
        <v>76</v>
      </c>
      <c r="G12" s="39" t="s">
        <v>19</v>
      </c>
      <c r="H12" s="7"/>
      <c r="I12" s="8"/>
      <c r="J12" s="7"/>
      <c r="K12" s="8"/>
    </row>
    <row r="13" spans="1:11" ht="15.6" x14ac:dyDescent="0.25">
      <c r="A13" s="4">
        <v>8</v>
      </c>
      <c r="B13" s="5" t="s">
        <v>168</v>
      </c>
      <c r="C13" s="6" t="s">
        <v>9</v>
      </c>
      <c r="D13" s="7">
        <f t="shared" si="0"/>
        <v>1</v>
      </c>
      <c r="E13" s="7">
        <f t="shared" si="1"/>
        <v>289</v>
      </c>
      <c r="F13" s="7">
        <v>1</v>
      </c>
      <c r="G13" s="39" t="s">
        <v>118</v>
      </c>
      <c r="H13" s="7"/>
      <c r="I13" s="8"/>
      <c r="J13" s="7"/>
      <c r="K13" s="8"/>
    </row>
  </sheetData>
  <sortState xmlns:xlrd2="http://schemas.microsoft.com/office/spreadsheetml/2017/richdata2" ref="A6:K13">
    <sortCondition descending="1" ref="D6:D13"/>
    <sortCondition descending="1" ref="F6:F13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F3:G3"/>
    <mergeCell ref="F4:G4"/>
    <mergeCell ref="F5:G5"/>
    <mergeCell ref="H3:I3"/>
    <mergeCell ref="H4:I4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30C2-50AC-4F11-ABEC-AB67B068AF26}">
  <dimension ref="A1:K66"/>
  <sheetViews>
    <sheetView tabSelected="1" workbookViewId="0"/>
  </sheetViews>
  <sheetFormatPr defaultRowHeight="15" x14ac:dyDescent="0.3"/>
  <cols>
    <col min="1" max="1" width="8.88671875" style="1"/>
    <col min="2" max="2" width="29.5546875" style="1" bestFit="1" customWidth="1"/>
    <col min="3" max="3" width="31" style="1" customWidth="1"/>
    <col min="4" max="5" width="8.88671875" style="2"/>
    <col min="6" max="7" width="16.77734375" style="2" customWidth="1"/>
    <col min="8" max="8" width="16.77734375" style="29" customWidth="1"/>
    <col min="9" max="11" width="16.77734375" style="2" customWidth="1"/>
    <col min="12" max="16384" width="8.88671875" style="1"/>
  </cols>
  <sheetData>
    <row r="1" spans="1:11" ht="17.399999999999999" x14ac:dyDescent="0.3">
      <c r="A1" s="9" t="s">
        <v>110</v>
      </c>
    </row>
    <row r="2" spans="1:11" x14ac:dyDescent="0.3">
      <c r="A2" s="3"/>
    </row>
    <row r="3" spans="1:11" ht="19.2" customHeight="1" x14ac:dyDescent="0.3">
      <c r="A3" s="56" t="s">
        <v>0</v>
      </c>
      <c r="B3" s="56" t="s">
        <v>1</v>
      </c>
      <c r="C3" s="56" t="s">
        <v>2</v>
      </c>
      <c r="D3" s="57" t="s">
        <v>3</v>
      </c>
      <c r="E3" s="58" t="s">
        <v>4</v>
      </c>
      <c r="F3" s="40" t="s">
        <v>163</v>
      </c>
      <c r="G3" s="41"/>
      <c r="H3" s="51" t="s">
        <v>122</v>
      </c>
      <c r="I3" s="52"/>
      <c r="J3" s="51" t="s">
        <v>104</v>
      </c>
      <c r="K3" s="52"/>
    </row>
    <row r="4" spans="1:11" ht="15.6" x14ac:dyDescent="0.3">
      <c r="A4" s="56"/>
      <c r="B4" s="56"/>
      <c r="C4" s="56"/>
      <c r="D4" s="57"/>
      <c r="E4" s="58"/>
      <c r="F4" s="42" t="s">
        <v>175</v>
      </c>
      <c r="G4" s="43"/>
      <c r="H4" s="53">
        <v>45109.517361111109</v>
      </c>
      <c r="I4" s="54"/>
      <c r="J4" s="53">
        <v>45053.517361111109</v>
      </c>
      <c r="K4" s="54"/>
    </row>
    <row r="5" spans="1:11" x14ac:dyDescent="0.25">
      <c r="A5" s="56"/>
      <c r="B5" s="56"/>
      <c r="C5" s="56"/>
      <c r="D5" s="57"/>
      <c r="E5" s="58"/>
      <c r="F5" s="44" t="s">
        <v>109</v>
      </c>
      <c r="G5" s="45"/>
      <c r="H5" s="44" t="s">
        <v>109</v>
      </c>
      <c r="I5" s="45"/>
      <c r="J5" s="44" t="s">
        <v>109</v>
      </c>
      <c r="K5" s="45"/>
    </row>
    <row r="6" spans="1:11" ht="15.6" x14ac:dyDescent="0.25">
      <c r="A6" s="11">
        <v>1</v>
      </c>
      <c r="B6" s="10" t="s">
        <v>55</v>
      </c>
      <c r="C6" s="12" t="s">
        <v>9</v>
      </c>
      <c r="D6" s="13">
        <f t="shared" ref="D6" si="0">H6+J6+F6</f>
        <v>265</v>
      </c>
      <c r="E6" s="26"/>
      <c r="F6" s="15">
        <v>85</v>
      </c>
      <c r="G6" s="35" t="s">
        <v>15</v>
      </c>
      <c r="H6" s="28">
        <v>95</v>
      </c>
      <c r="I6" s="16" t="s">
        <v>10</v>
      </c>
      <c r="J6" s="15">
        <v>85</v>
      </c>
      <c r="K6" s="16" t="s">
        <v>15</v>
      </c>
    </row>
    <row r="7" spans="1:11" ht="15.6" x14ac:dyDescent="0.25">
      <c r="A7" s="11">
        <v>2</v>
      </c>
      <c r="B7" s="10" t="s">
        <v>57</v>
      </c>
      <c r="C7" s="12" t="s">
        <v>9</v>
      </c>
      <c r="D7" s="13">
        <f>H7+J7+F7</f>
        <v>225</v>
      </c>
      <c r="E7" s="26">
        <f>$D$6-D7</f>
        <v>40</v>
      </c>
      <c r="F7" s="13">
        <v>64</v>
      </c>
      <c r="G7" s="36" t="s">
        <v>26</v>
      </c>
      <c r="H7" s="26">
        <v>85</v>
      </c>
      <c r="I7" s="14" t="s">
        <v>15</v>
      </c>
      <c r="J7" s="13">
        <v>76</v>
      </c>
      <c r="K7" s="14" t="s">
        <v>19</v>
      </c>
    </row>
    <row r="8" spans="1:11" ht="15.6" x14ac:dyDescent="0.25">
      <c r="A8" s="11">
        <v>3</v>
      </c>
      <c r="B8" s="10" t="s">
        <v>59</v>
      </c>
      <c r="C8" s="12" t="s">
        <v>21</v>
      </c>
      <c r="D8" s="13">
        <f>H8+J8+F8</f>
        <v>216</v>
      </c>
      <c r="E8" s="26">
        <f>$D$6-D8</f>
        <v>49</v>
      </c>
      <c r="F8" s="13">
        <v>76</v>
      </c>
      <c r="G8" s="36" t="s">
        <v>19</v>
      </c>
      <c r="H8" s="26">
        <v>72</v>
      </c>
      <c r="I8" s="14" t="s">
        <v>22</v>
      </c>
      <c r="J8" s="13">
        <v>68</v>
      </c>
      <c r="K8" s="14" t="s">
        <v>24</v>
      </c>
    </row>
    <row r="9" spans="1:11" ht="15.6" x14ac:dyDescent="0.3">
      <c r="A9" s="11">
        <v>4</v>
      </c>
      <c r="B9" s="22" t="s">
        <v>125</v>
      </c>
      <c r="C9" s="23" t="s">
        <v>28</v>
      </c>
      <c r="D9" s="13">
        <f>H9+J9+F9</f>
        <v>195</v>
      </c>
      <c r="E9" s="26">
        <f>$D$6-D9</f>
        <v>70</v>
      </c>
      <c r="F9" s="13">
        <v>95</v>
      </c>
      <c r="G9" s="36" t="s">
        <v>10</v>
      </c>
      <c r="H9" s="32">
        <v>100</v>
      </c>
      <c r="I9" s="25" t="s">
        <v>7</v>
      </c>
      <c r="J9" s="24"/>
      <c r="K9" s="24"/>
    </row>
    <row r="10" spans="1:11" ht="15.6" x14ac:dyDescent="0.25">
      <c r="A10" s="11">
        <v>5</v>
      </c>
      <c r="B10" s="10" t="s">
        <v>52</v>
      </c>
      <c r="C10" s="12" t="s">
        <v>28</v>
      </c>
      <c r="D10" s="13">
        <f>H10+J10+F10</f>
        <v>168</v>
      </c>
      <c r="E10" s="26">
        <f>$D$6-D10</f>
        <v>97</v>
      </c>
      <c r="F10" s="13">
        <v>68</v>
      </c>
      <c r="G10" s="36" t="s">
        <v>24</v>
      </c>
      <c r="H10" s="26"/>
      <c r="I10" s="14"/>
      <c r="J10" s="13">
        <v>100</v>
      </c>
      <c r="K10" s="14" t="s">
        <v>7</v>
      </c>
    </row>
    <row r="11" spans="1:11" ht="15.6" x14ac:dyDescent="0.3">
      <c r="A11" s="11">
        <v>6</v>
      </c>
      <c r="B11" s="22" t="s">
        <v>129</v>
      </c>
      <c r="C11" s="22" t="s">
        <v>28</v>
      </c>
      <c r="D11" s="13">
        <f>H11+J11+F11</f>
        <v>152</v>
      </c>
      <c r="E11" s="26">
        <f>$D$6-D11</f>
        <v>113</v>
      </c>
      <c r="F11" s="13">
        <v>90</v>
      </c>
      <c r="G11" s="36" t="s">
        <v>12</v>
      </c>
      <c r="H11" s="32">
        <v>62</v>
      </c>
      <c r="I11" s="25" t="s">
        <v>29</v>
      </c>
      <c r="J11" s="24"/>
      <c r="K11" s="24"/>
    </row>
    <row r="12" spans="1:11" ht="15.6" x14ac:dyDescent="0.25">
      <c r="A12" s="11">
        <v>7</v>
      </c>
      <c r="B12" s="10" t="s">
        <v>56</v>
      </c>
      <c r="C12" s="12" t="s">
        <v>21</v>
      </c>
      <c r="D12" s="13">
        <f>H12+J12+F12</f>
        <v>148</v>
      </c>
      <c r="E12" s="26">
        <f>$D$6-D12</f>
        <v>117</v>
      </c>
      <c r="F12" s="13"/>
      <c r="G12" s="36"/>
      <c r="H12" s="26">
        <v>68</v>
      </c>
      <c r="I12" s="14" t="s">
        <v>24</v>
      </c>
      <c r="J12" s="13">
        <v>80</v>
      </c>
      <c r="K12" s="14" t="s">
        <v>17</v>
      </c>
    </row>
    <row r="13" spans="1:11" ht="15.6" x14ac:dyDescent="0.25">
      <c r="A13" s="11">
        <v>8</v>
      </c>
      <c r="B13" s="10" t="s">
        <v>65</v>
      </c>
      <c r="C13" s="12" t="s">
        <v>28</v>
      </c>
      <c r="D13" s="13">
        <f>H13+J13+F13</f>
        <v>137</v>
      </c>
      <c r="E13" s="26">
        <f>$D$6-D13</f>
        <v>128</v>
      </c>
      <c r="F13" s="13">
        <v>37</v>
      </c>
      <c r="G13" s="36" t="s">
        <v>51</v>
      </c>
      <c r="H13" s="26">
        <v>50</v>
      </c>
      <c r="I13" s="14" t="s">
        <v>37</v>
      </c>
      <c r="J13" s="13">
        <v>50</v>
      </c>
      <c r="K13" s="14" t="s">
        <v>37</v>
      </c>
    </row>
    <row r="14" spans="1:11" ht="15.6" x14ac:dyDescent="0.3">
      <c r="A14" s="11">
        <v>9</v>
      </c>
      <c r="B14" s="23" t="s">
        <v>113</v>
      </c>
      <c r="C14" s="23" t="s">
        <v>9</v>
      </c>
      <c r="D14" s="13">
        <f>H14+J14+F14</f>
        <v>134</v>
      </c>
      <c r="E14" s="26">
        <f>$D$6-D14</f>
        <v>131</v>
      </c>
      <c r="F14" s="13">
        <v>53</v>
      </c>
      <c r="G14" s="36" t="s">
        <v>35</v>
      </c>
      <c r="H14" s="32">
        <v>80</v>
      </c>
      <c r="I14" s="25" t="s">
        <v>17</v>
      </c>
      <c r="J14" s="24">
        <v>1</v>
      </c>
      <c r="K14" s="25" t="s">
        <v>118</v>
      </c>
    </row>
    <row r="15" spans="1:11" ht="15.6" x14ac:dyDescent="0.3">
      <c r="A15" s="11">
        <v>10</v>
      </c>
      <c r="B15" s="22" t="s">
        <v>5</v>
      </c>
      <c r="C15" s="22" t="s">
        <v>127</v>
      </c>
      <c r="D15" s="13">
        <f>H15+J15+F15</f>
        <v>126</v>
      </c>
      <c r="E15" s="26">
        <f>$D$6-D15</f>
        <v>139</v>
      </c>
      <c r="F15" s="13"/>
      <c r="G15" s="36"/>
      <c r="H15" s="32">
        <v>76</v>
      </c>
      <c r="I15" s="25" t="s">
        <v>19</v>
      </c>
      <c r="J15" s="24">
        <v>50</v>
      </c>
      <c r="K15" s="30" t="s">
        <v>162</v>
      </c>
    </row>
    <row r="16" spans="1:11" ht="15.6" x14ac:dyDescent="0.3">
      <c r="A16" s="11">
        <v>11</v>
      </c>
      <c r="B16" s="22" t="s">
        <v>11</v>
      </c>
      <c r="C16" s="22" t="s">
        <v>9</v>
      </c>
      <c r="D16" s="13">
        <f>H16+J16+F16</f>
        <v>115</v>
      </c>
      <c r="E16" s="26">
        <f>$D$6-D16</f>
        <v>150</v>
      </c>
      <c r="F16" s="13">
        <v>27</v>
      </c>
      <c r="G16" s="36" t="s">
        <v>140</v>
      </c>
      <c r="H16" s="32">
        <v>43</v>
      </c>
      <c r="I16" s="25" t="s">
        <v>44</v>
      </c>
      <c r="J16" s="24">
        <v>45</v>
      </c>
      <c r="K16" s="30" t="s">
        <v>162</v>
      </c>
    </row>
    <row r="17" spans="1:11" ht="15.6" x14ac:dyDescent="0.25">
      <c r="A17" s="11">
        <v>12</v>
      </c>
      <c r="B17" s="10" t="s">
        <v>63</v>
      </c>
      <c r="C17" s="12" t="s">
        <v>9</v>
      </c>
      <c r="D17" s="13">
        <f>H17+J17+F17</f>
        <v>112</v>
      </c>
      <c r="E17" s="26">
        <f>$D$6-D17</f>
        <v>153</v>
      </c>
      <c r="F17" s="13"/>
      <c r="G17" s="36"/>
      <c r="H17" s="26">
        <v>56</v>
      </c>
      <c r="I17" s="14" t="s">
        <v>33</v>
      </c>
      <c r="J17" s="13">
        <v>56</v>
      </c>
      <c r="K17" s="14" t="s">
        <v>33</v>
      </c>
    </row>
    <row r="18" spans="1:11" ht="15.6" x14ac:dyDescent="0.25">
      <c r="A18" s="11">
        <v>13</v>
      </c>
      <c r="B18" s="10" t="s">
        <v>68</v>
      </c>
      <c r="C18" s="12" t="s">
        <v>9</v>
      </c>
      <c r="D18" s="13">
        <f>H18+J18+F18</f>
        <v>111</v>
      </c>
      <c r="E18" s="26">
        <f>$D$6-D18</f>
        <v>154</v>
      </c>
      <c r="F18" s="13">
        <v>31</v>
      </c>
      <c r="G18" s="36" t="s">
        <v>137</v>
      </c>
      <c r="H18" s="26">
        <v>37</v>
      </c>
      <c r="I18" s="14" t="s">
        <v>51</v>
      </c>
      <c r="J18" s="13">
        <v>43</v>
      </c>
      <c r="K18" s="14" t="s">
        <v>44</v>
      </c>
    </row>
    <row r="19" spans="1:11" ht="15.6" x14ac:dyDescent="0.25">
      <c r="A19" s="11">
        <v>14</v>
      </c>
      <c r="B19" s="10" t="s">
        <v>60</v>
      </c>
      <c r="C19" s="12" t="s">
        <v>9</v>
      </c>
      <c r="D19" s="13">
        <f>H19+J19+F19</f>
        <v>109</v>
      </c>
      <c r="E19" s="26">
        <f>$D$6-D19</f>
        <v>156</v>
      </c>
      <c r="F19" s="13">
        <v>45</v>
      </c>
      <c r="G19" s="36" t="s">
        <v>42</v>
      </c>
      <c r="H19" s="26"/>
      <c r="I19" s="14"/>
      <c r="J19" s="13">
        <v>64</v>
      </c>
      <c r="K19" s="14" t="s">
        <v>26</v>
      </c>
    </row>
    <row r="20" spans="1:11" ht="15.6" x14ac:dyDescent="0.3">
      <c r="A20" s="11">
        <v>15</v>
      </c>
      <c r="B20" s="22" t="s">
        <v>8</v>
      </c>
      <c r="C20" s="22" t="s">
        <v>9</v>
      </c>
      <c r="D20" s="26">
        <f>H20+J20+F20</f>
        <v>107.5</v>
      </c>
      <c r="E20" s="26">
        <f>$D$6-D20</f>
        <v>157.5</v>
      </c>
      <c r="F20" s="13">
        <v>25</v>
      </c>
      <c r="G20" s="36" t="s">
        <v>141</v>
      </c>
      <c r="H20" s="32">
        <v>35</v>
      </c>
      <c r="I20" s="25" t="s">
        <v>73</v>
      </c>
      <c r="J20" s="32">
        <f>95/2</f>
        <v>47.5</v>
      </c>
      <c r="K20" s="30" t="s">
        <v>162</v>
      </c>
    </row>
    <row r="21" spans="1:11" ht="15.6" x14ac:dyDescent="0.25">
      <c r="A21" s="11">
        <v>16</v>
      </c>
      <c r="B21" s="10" t="s">
        <v>62</v>
      </c>
      <c r="C21" s="12" t="s">
        <v>9</v>
      </c>
      <c r="D21" s="13">
        <f>H21+J21+F21</f>
        <v>106</v>
      </c>
      <c r="E21" s="26">
        <f>$D$6-D21</f>
        <v>159</v>
      </c>
      <c r="F21" s="13">
        <v>47</v>
      </c>
      <c r="G21" s="36" t="s">
        <v>40</v>
      </c>
      <c r="H21" s="26"/>
      <c r="I21" s="14"/>
      <c r="J21" s="13">
        <v>59</v>
      </c>
      <c r="K21" s="14" t="s">
        <v>31</v>
      </c>
    </row>
    <row r="22" spans="1:11" ht="15.6" x14ac:dyDescent="0.25">
      <c r="A22" s="11">
        <v>17</v>
      </c>
      <c r="B22" s="10" t="s">
        <v>69</v>
      </c>
      <c r="C22" s="12" t="s">
        <v>9</v>
      </c>
      <c r="D22" s="13">
        <f>H22+J22+F22</f>
        <v>105</v>
      </c>
      <c r="E22" s="26">
        <f>$D$6-D22</f>
        <v>160</v>
      </c>
      <c r="F22" s="13">
        <v>39</v>
      </c>
      <c r="G22" s="36" t="s">
        <v>49</v>
      </c>
      <c r="H22" s="26">
        <v>25</v>
      </c>
      <c r="I22" s="14" t="s">
        <v>141</v>
      </c>
      <c r="J22" s="13">
        <v>41</v>
      </c>
      <c r="K22" s="14" t="s">
        <v>47</v>
      </c>
    </row>
    <row r="23" spans="1:11" ht="15.6" x14ac:dyDescent="0.3">
      <c r="A23" s="11">
        <v>18</v>
      </c>
      <c r="B23" s="22" t="s">
        <v>87</v>
      </c>
      <c r="C23" s="22" t="s">
        <v>9</v>
      </c>
      <c r="D23" s="13">
        <f>H23+J23+F23</f>
        <v>100</v>
      </c>
      <c r="E23" s="26">
        <f>$D$6-D23</f>
        <v>165</v>
      </c>
      <c r="F23" s="13">
        <v>100</v>
      </c>
      <c r="G23" s="36" t="s">
        <v>7</v>
      </c>
      <c r="H23" s="32"/>
      <c r="I23" s="25"/>
      <c r="J23" s="24"/>
      <c r="K23" s="24"/>
    </row>
    <row r="24" spans="1:11" ht="15.6" x14ac:dyDescent="0.25">
      <c r="A24" s="11">
        <v>19</v>
      </c>
      <c r="B24" s="10" t="s">
        <v>66</v>
      </c>
      <c r="C24" s="12" t="s">
        <v>9</v>
      </c>
      <c r="D24" s="13">
        <f>H24+J24+F24</f>
        <v>100</v>
      </c>
      <c r="E24" s="26">
        <f>$D$6-D24</f>
        <v>165</v>
      </c>
      <c r="F24" s="13"/>
      <c r="G24" s="36"/>
      <c r="H24" s="26">
        <v>53</v>
      </c>
      <c r="I24" s="14" t="s">
        <v>35</v>
      </c>
      <c r="J24" s="13">
        <v>47</v>
      </c>
      <c r="K24" s="14" t="s">
        <v>40</v>
      </c>
    </row>
    <row r="25" spans="1:11" ht="15.6" x14ac:dyDescent="0.25">
      <c r="A25" s="11">
        <v>20</v>
      </c>
      <c r="B25" s="10" t="s">
        <v>67</v>
      </c>
      <c r="C25" s="12" t="s">
        <v>9</v>
      </c>
      <c r="D25" s="13">
        <f>H25+J25+F25</f>
        <v>98</v>
      </c>
      <c r="E25" s="26">
        <f>$D$6-D25</f>
        <v>167</v>
      </c>
      <c r="F25" s="13">
        <v>24</v>
      </c>
      <c r="G25" s="36" t="s">
        <v>142</v>
      </c>
      <c r="H25" s="26">
        <v>29</v>
      </c>
      <c r="I25" s="14" t="s">
        <v>138</v>
      </c>
      <c r="J25" s="13">
        <v>45</v>
      </c>
      <c r="K25" s="14" t="s">
        <v>42</v>
      </c>
    </row>
    <row r="26" spans="1:11" ht="15.6" x14ac:dyDescent="0.3">
      <c r="A26" s="11">
        <v>21</v>
      </c>
      <c r="B26" s="22" t="s">
        <v>132</v>
      </c>
      <c r="C26" s="22" t="s">
        <v>133</v>
      </c>
      <c r="D26" s="13">
        <f>H26+J26+F26</f>
        <v>95</v>
      </c>
      <c r="E26" s="26">
        <f>$D$6-D26</f>
        <v>170</v>
      </c>
      <c r="F26" s="13">
        <v>50</v>
      </c>
      <c r="G26" s="36" t="s">
        <v>37</v>
      </c>
      <c r="H26" s="32">
        <v>45</v>
      </c>
      <c r="I26" s="25" t="s">
        <v>42</v>
      </c>
      <c r="J26" s="24"/>
      <c r="K26" s="24"/>
    </row>
    <row r="27" spans="1:11" ht="15.6" x14ac:dyDescent="0.25">
      <c r="A27" s="11">
        <v>22</v>
      </c>
      <c r="B27" s="10" t="s">
        <v>53</v>
      </c>
      <c r="C27" s="12" t="s">
        <v>21</v>
      </c>
      <c r="D27" s="13">
        <f>H27+J27+F27</f>
        <v>95</v>
      </c>
      <c r="E27" s="26">
        <f>$D$6-D27</f>
        <v>170</v>
      </c>
      <c r="F27" s="13"/>
      <c r="G27" s="36"/>
      <c r="H27" s="26"/>
      <c r="I27" s="14"/>
      <c r="J27" s="13">
        <v>95</v>
      </c>
      <c r="K27" s="14" t="s">
        <v>10</v>
      </c>
    </row>
    <row r="28" spans="1:11" ht="15.6" x14ac:dyDescent="0.3">
      <c r="A28" s="11">
        <v>23</v>
      </c>
      <c r="B28" s="22" t="s">
        <v>126</v>
      </c>
      <c r="C28" s="22" t="s">
        <v>150</v>
      </c>
      <c r="D28" s="13">
        <f>H28+J28+F28</f>
        <v>90</v>
      </c>
      <c r="E28" s="26">
        <f>$D$6-D28</f>
        <v>175</v>
      </c>
      <c r="F28" s="13"/>
      <c r="G28" s="36"/>
      <c r="H28" s="32">
        <v>90</v>
      </c>
      <c r="I28" s="25" t="s">
        <v>12</v>
      </c>
      <c r="J28" s="24"/>
      <c r="K28" s="24"/>
    </row>
    <row r="29" spans="1:11" ht="15.6" x14ac:dyDescent="0.25">
      <c r="A29" s="11">
        <v>24</v>
      </c>
      <c r="B29" s="10" t="s">
        <v>54</v>
      </c>
      <c r="C29" s="12" t="s">
        <v>9</v>
      </c>
      <c r="D29" s="13">
        <f>H29+J29+F29</f>
        <v>90</v>
      </c>
      <c r="E29" s="26">
        <f>$D$6-D29</f>
        <v>175</v>
      </c>
      <c r="F29" s="13"/>
      <c r="G29" s="36"/>
      <c r="H29" s="26"/>
      <c r="I29" s="14"/>
      <c r="J29" s="13">
        <v>90</v>
      </c>
      <c r="K29" s="14" t="s">
        <v>12</v>
      </c>
    </row>
    <row r="30" spans="1:11" ht="15.6" x14ac:dyDescent="0.3">
      <c r="A30" s="11">
        <v>25</v>
      </c>
      <c r="B30" s="23" t="s">
        <v>117</v>
      </c>
      <c r="C30" s="23" t="s">
        <v>28</v>
      </c>
      <c r="D30" s="13">
        <f>H30+J30+F30</f>
        <v>87</v>
      </c>
      <c r="E30" s="26">
        <f>$D$6-D30</f>
        <v>178</v>
      </c>
      <c r="F30" s="13">
        <v>62</v>
      </c>
      <c r="G30" s="36" t="s">
        <v>29</v>
      </c>
      <c r="H30" s="32">
        <v>24</v>
      </c>
      <c r="I30" s="25" t="s">
        <v>142</v>
      </c>
      <c r="J30" s="24">
        <v>1</v>
      </c>
      <c r="K30" s="25" t="s">
        <v>118</v>
      </c>
    </row>
    <row r="31" spans="1:11" s="17" customFormat="1" ht="15.6" x14ac:dyDescent="0.25">
      <c r="A31" s="11">
        <v>26</v>
      </c>
      <c r="B31" s="10" t="s">
        <v>166</v>
      </c>
      <c r="C31" s="12" t="s">
        <v>28</v>
      </c>
      <c r="D31" s="13">
        <f>H31+J31+F31</f>
        <v>80</v>
      </c>
      <c r="E31" s="26">
        <f>$D$6-D31</f>
        <v>185</v>
      </c>
      <c r="F31" s="13">
        <v>80</v>
      </c>
      <c r="G31" s="36" t="s">
        <v>17</v>
      </c>
      <c r="H31" s="26"/>
      <c r="I31" s="14"/>
      <c r="J31" s="13"/>
      <c r="K31" s="14"/>
    </row>
    <row r="32" spans="1:11" s="17" customFormat="1" ht="15.6" x14ac:dyDescent="0.3">
      <c r="A32" s="11">
        <v>27</v>
      </c>
      <c r="B32" s="22" t="s">
        <v>147</v>
      </c>
      <c r="C32" s="22" t="s">
        <v>148</v>
      </c>
      <c r="D32" s="13">
        <f>H32+J32+F32</f>
        <v>79</v>
      </c>
      <c r="E32" s="26">
        <f>$D$6-D32</f>
        <v>186</v>
      </c>
      <c r="F32" s="13">
        <v>59</v>
      </c>
      <c r="G32" s="36" t="s">
        <v>31</v>
      </c>
      <c r="H32" s="32">
        <v>20</v>
      </c>
      <c r="I32" s="25" t="s">
        <v>149</v>
      </c>
      <c r="J32" s="24"/>
      <c r="K32" s="24"/>
    </row>
    <row r="33" spans="1:11" s="17" customFormat="1" ht="15.6" x14ac:dyDescent="0.25">
      <c r="A33" s="11">
        <v>28</v>
      </c>
      <c r="B33" s="10" t="s">
        <v>157</v>
      </c>
      <c r="C33" s="12" t="s">
        <v>28</v>
      </c>
      <c r="D33" s="13">
        <f>H33+J33+F33</f>
        <v>79</v>
      </c>
      <c r="E33" s="26">
        <f>$D$6-D33</f>
        <v>186</v>
      </c>
      <c r="F33" s="13">
        <v>29</v>
      </c>
      <c r="G33" s="36" t="s">
        <v>138</v>
      </c>
      <c r="H33" s="26">
        <v>50</v>
      </c>
      <c r="I33" s="30" t="s">
        <v>162</v>
      </c>
      <c r="J33" s="13"/>
      <c r="K33" s="14"/>
    </row>
    <row r="34" spans="1:11" s="17" customFormat="1" ht="15.6" x14ac:dyDescent="0.3">
      <c r="A34" s="11">
        <v>29</v>
      </c>
      <c r="B34" s="22" t="s">
        <v>134</v>
      </c>
      <c r="C34" s="22" t="s">
        <v>9</v>
      </c>
      <c r="D34" s="13">
        <f>H34+J34+F34</f>
        <v>74</v>
      </c>
      <c r="E34" s="26">
        <f>$D$6-D34</f>
        <v>191</v>
      </c>
      <c r="F34" s="13">
        <v>33</v>
      </c>
      <c r="G34" s="36" t="s">
        <v>75</v>
      </c>
      <c r="H34" s="32">
        <v>41</v>
      </c>
      <c r="I34" s="25" t="s">
        <v>47</v>
      </c>
      <c r="J34" s="24"/>
      <c r="K34" s="24"/>
    </row>
    <row r="35" spans="1:11" s="17" customFormat="1" ht="15.6" x14ac:dyDescent="0.25">
      <c r="A35" s="11">
        <v>30</v>
      </c>
      <c r="B35" s="10" t="s">
        <v>123</v>
      </c>
      <c r="C35" s="12" t="s">
        <v>21</v>
      </c>
      <c r="D35" s="13">
        <f>H35+J35+F35</f>
        <v>72</v>
      </c>
      <c r="E35" s="26">
        <f>$D$6-D35</f>
        <v>193</v>
      </c>
      <c r="F35" s="13">
        <v>72</v>
      </c>
      <c r="G35" s="36" t="s">
        <v>22</v>
      </c>
      <c r="H35" s="26"/>
      <c r="I35" s="14"/>
      <c r="J35" s="13"/>
      <c r="K35" s="14"/>
    </row>
    <row r="36" spans="1:11" ht="15.6" x14ac:dyDescent="0.25">
      <c r="A36" s="11">
        <v>31</v>
      </c>
      <c r="B36" s="10" t="s">
        <v>58</v>
      </c>
      <c r="C36" s="12" t="s">
        <v>21</v>
      </c>
      <c r="D36" s="13">
        <f>H36+J36+F36</f>
        <v>72</v>
      </c>
      <c r="E36" s="26">
        <f>$D$6-D36</f>
        <v>193</v>
      </c>
      <c r="F36" s="13"/>
      <c r="G36" s="36"/>
      <c r="H36" s="26"/>
      <c r="I36" s="14"/>
      <c r="J36" s="13">
        <v>72</v>
      </c>
      <c r="K36" s="14" t="s">
        <v>22</v>
      </c>
    </row>
    <row r="37" spans="1:11" ht="15.6" x14ac:dyDescent="0.3">
      <c r="A37" s="11">
        <v>32</v>
      </c>
      <c r="B37" s="22" t="s">
        <v>128</v>
      </c>
      <c r="C37" s="22" t="s">
        <v>28</v>
      </c>
      <c r="D37" s="13">
        <f>H37+J37+F37</f>
        <v>65</v>
      </c>
      <c r="E37" s="26">
        <f>$D$6-D37</f>
        <v>200</v>
      </c>
      <c r="F37" s="13">
        <v>1</v>
      </c>
      <c r="G37" s="36" t="s">
        <v>118</v>
      </c>
      <c r="H37" s="32">
        <v>64</v>
      </c>
      <c r="I37" s="25" t="s">
        <v>26</v>
      </c>
      <c r="J37" s="24"/>
      <c r="K37" s="24"/>
    </row>
    <row r="38" spans="1:11" ht="15.6" x14ac:dyDescent="0.25">
      <c r="A38" s="11">
        <v>33</v>
      </c>
      <c r="B38" s="10" t="s">
        <v>74</v>
      </c>
      <c r="C38" s="12" t="s">
        <v>21</v>
      </c>
      <c r="D38" s="13">
        <f>H38+J38+F38</f>
        <v>64</v>
      </c>
      <c r="E38" s="26">
        <f>$D$6-D38</f>
        <v>201</v>
      </c>
      <c r="F38" s="13"/>
      <c r="G38" s="36"/>
      <c r="H38" s="26">
        <v>31</v>
      </c>
      <c r="I38" s="14" t="s">
        <v>137</v>
      </c>
      <c r="J38" s="13">
        <v>33</v>
      </c>
      <c r="K38" s="14" t="s">
        <v>75</v>
      </c>
    </row>
    <row r="39" spans="1:11" ht="15.6" x14ac:dyDescent="0.25">
      <c r="A39" s="11">
        <v>34</v>
      </c>
      <c r="B39" s="10" t="s">
        <v>61</v>
      </c>
      <c r="C39" s="12" t="s">
        <v>21</v>
      </c>
      <c r="D39" s="13">
        <f>H39+J39+F39</f>
        <v>62</v>
      </c>
      <c r="E39" s="26">
        <f>$D$6-D39</f>
        <v>203</v>
      </c>
      <c r="F39" s="13"/>
      <c r="G39" s="36"/>
      <c r="H39" s="26"/>
      <c r="I39" s="14"/>
      <c r="J39" s="13">
        <v>62</v>
      </c>
      <c r="K39" s="14" t="s">
        <v>29</v>
      </c>
    </row>
    <row r="40" spans="1:11" ht="15.6" x14ac:dyDescent="0.25">
      <c r="A40" s="11">
        <v>35</v>
      </c>
      <c r="B40" s="10" t="s">
        <v>70</v>
      </c>
      <c r="C40" s="12" t="s">
        <v>21</v>
      </c>
      <c r="D40" s="13">
        <f>H40+J40+F40</f>
        <v>61</v>
      </c>
      <c r="E40" s="26">
        <f>$D$6-D40</f>
        <v>204</v>
      </c>
      <c r="F40" s="13"/>
      <c r="G40" s="36"/>
      <c r="H40" s="26">
        <v>22</v>
      </c>
      <c r="I40" s="14" t="s">
        <v>145</v>
      </c>
      <c r="J40" s="13">
        <v>39</v>
      </c>
      <c r="K40" s="14" t="s">
        <v>49</v>
      </c>
    </row>
    <row r="41" spans="1:11" ht="15.6" x14ac:dyDescent="0.3">
      <c r="A41" s="11">
        <v>36</v>
      </c>
      <c r="B41" s="22" t="s">
        <v>130</v>
      </c>
      <c r="C41" s="22" t="s">
        <v>127</v>
      </c>
      <c r="D41" s="13">
        <f>H41+J41+F41</f>
        <v>60</v>
      </c>
      <c r="E41" s="26">
        <f>$D$6-D41</f>
        <v>205</v>
      </c>
      <c r="F41" s="13">
        <v>1</v>
      </c>
      <c r="G41" s="36" t="s">
        <v>118</v>
      </c>
      <c r="H41" s="32">
        <v>59</v>
      </c>
      <c r="I41" s="25" t="s">
        <v>31</v>
      </c>
      <c r="J41" s="24"/>
      <c r="K41" s="24"/>
    </row>
    <row r="42" spans="1:11" ht="15.6" x14ac:dyDescent="0.3">
      <c r="A42" s="11">
        <v>37</v>
      </c>
      <c r="B42" s="22" t="s">
        <v>176</v>
      </c>
      <c r="C42" s="22" t="s">
        <v>21</v>
      </c>
      <c r="D42" s="13">
        <f>H42+J42+F42</f>
        <v>56</v>
      </c>
      <c r="E42" s="26">
        <f>$D$6-D42</f>
        <v>209</v>
      </c>
      <c r="F42" s="13">
        <v>56</v>
      </c>
      <c r="G42" s="36" t="s">
        <v>33</v>
      </c>
      <c r="H42" s="32"/>
      <c r="I42" s="25"/>
      <c r="J42" s="24"/>
      <c r="K42" s="24"/>
    </row>
    <row r="43" spans="1:11" ht="15.6" x14ac:dyDescent="0.25">
      <c r="A43" s="11">
        <v>38</v>
      </c>
      <c r="B43" s="10" t="s">
        <v>72</v>
      </c>
      <c r="C43" s="12" t="s">
        <v>21</v>
      </c>
      <c r="D43" s="13">
        <f>H43+J43+F43</f>
        <v>56</v>
      </c>
      <c r="E43" s="26">
        <f>$D$6-D43</f>
        <v>209</v>
      </c>
      <c r="F43" s="13"/>
      <c r="G43" s="36"/>
      <c r="H43" s="26">
        <v>21</v>
      </c>
      <c r="I43" s="14" t="s">
        <v>146</v>
      </c>
      <c r="J43" s="13">
        <v>35</v>
      </c>
      <c r="K43" s="14" t="s">
        <v>73</v>
      </c>
    </row>
    <row r="44" spans="1:11" ht="15.6" x14ac:dyDescent="0.25">
      <c r="A44" s="11">
        <v>39</v>
      </c>
      <c r="B44" s="10" t="s">
        <v>64</v>
      </c>
      <c r="C44" s="12" t="s">
        <v>21</v>
      </c>
      <c r="D44" s="13">
        <f>H44+J44+F44</f>
        <v>53</v>
      </c>
      <c r="E44" s="26">
        <f>$D$6-D44</f>
        <v>212</v>
      </c>
      <c r="F44" s="13"/>
      <c r="G44" s="36"/>
      <c r="H44" s="26"/>
      <c r="I44" s="14"/>
      <c r="J44" s="13">
        <v>53</v>
      </c>
      <c r="K44" s="14" t="s">
        <v>35</v>
      </c>
    </row>
    <row r="45" spans="1:11" ht="15.6" x14ac:dyDescent="0.3">
      <c r="A45" s="11">
        <v>40</v>
      </c>
      <c r="B45" s="22" t="s">
        <v>131</v>
      </c>
      <c r="C45" s="22" t="s">
        <v>28</v>
      </c>
      <c r="D45" s="13">
        <f>H45+J45+F45</f>
        <v>47</v>
      </c>
      <c r="E45" s="26">
        <f>$D$6-D45</f>
        <v>218</v>
      </c>
      <c r="F45" s="13"/>
      <c r="G45" s="36"/>
      <c r="H45" s="32">
        <v>47</v>
      </c>
      <c r="I45" s="25" t="s">
        <v>40</v>
      </c>
      <c r="J45" s="24"/>
      <c r="K45" s="24"/>
    </row>
    <row r="46" spans="1:11" ht="15.6" x14ac:dyDescent="0.3">
      <c r="A46" s="11">
        <v>41</v>
      </c>
      <c r="B46" s="23" t="s">
        <v>116</v>
      </c>
      <c r="C46" s="23" t="s">
        <v>9</v>
      </c>
      <c r="D46" s="26">
        <f>H46+J46+F46</f>
        <v>43.5</v>
      </c>
      <c r="E46" s="26">
        <f>$D$6-D46</f>
        <v>221.5</v>
      </c>
      <c r="F46" s="13"/>
      <c r="G46" s="36"/>
      <c r="H46" s="32">
        <f>85/2</f>
        <v>42.5</v>
      </c>
      <c r="I46" s="30" t="s">
        <v>162</v>
      </c>
      <c r="J46" s="24">
        <v>1</v>
      </c>
      <c r="K46" s="25" t="s">
        <v>118</v>
      </c>
    </row>
    <row r="47" spans="1:11" ht="15.6" x14ac:dyDescent="0.3">
      <c r="A47" s="11">
        <v>42</v>
      </c>
      <c r="B47" s="22" t="s">
        <v>177</v>
      </c>
      <c r="C47" s="22" t="s">
        <v>9</v>
      </c>
      <c r="D47" s="13">
        <f>H47+J47+F47</f>
        <v>43</v>
      </c>
      <c r="E47" s="26">
        <f>$D$6-D47</f>
        <v>222</v>
      </c>
      <c r="F47" s="13">
        <v>43</v>
      </c>
      <c r="G47" s="36" t="s">
        <v>44</v>
      </c>
      <c r="H47" s="32"/>
      <c r="I47" s="25"/>
      <c r="J47" s="24"/>
      <c r="K47" s="24"/>
    </row>
    <row r="48" spans="1:11" ht="15.6" x14ac:dyDescent="0.3">
      <c r="A48" s="11">
        <v>43</v>
      </c>
      <c r="B48" s="22" t="s">
        <v>178</v>
      </c>
      <c r="C48" s="22" t="s">
        <v>9</v>
      </c>
      <c r="D48" s="13">
        <f>H48+J48+F48</f>
        <v>41</v>
      </c>
      <c r="E48" s="26">
        <f>$D$6-D48</f>
        <v>224</v>
      </c>
      <c r="F48" s="13">
        <v>41</v>
      </c>
      <c r="G48" s="36" t="s">
        <v>47</v>
      </c>
      <c r="H48" s="32"/>
      <c r="I48" s="25"/>
      <c r="J48" s="24"/>
      <c r="K48" s="24"/>
    </row>
    <row r="49" spans="1:11" ht="15.6" x14ac:dyDescent="0.3">
      <c r="A49" s="11">
        <v>44</v>
      </c>
      <c r="B49" s="22" t="s">
        <v>135</v>
      </c>
      <c r="C49" s="22" t="s">
        <v>9</v>
      </c>
      <c r="D49" s="13">
        <f>H49+J49+F49</f>
        <v>39</v>
      </c>
      <c r="E49" s="26">
        <f>$D$6-D49</f>
        <v>226</v>
      </c>
      <c r="F49" s="13"/>
      <c r="G49" s="36"/>
      <c r="H49" s="32">
        <v>39</v>
      </c>
      <c r="I49" s="25" t="s">
        <v>49</v>
      </c>
      <c r="J49" s="24"/>
      <c r="K49" s="24"/>
    </row>
    <row r="50" spans="1:11" ht="15.6" x14ac:dyDescent="0.25">
      <c r="A50" s="11">
        <v>45</v>
      </c>
      <c r="B50" s="10" t="s">
        <v>71</v>
      </c>
      <c r="C50" s="12" t="s">
        <v>9</v>
      </c>
      <c r="D50" s="13">
        <f>H50+J50+F50</f>
        <v>37</v>
      </c>
      <c r="E50" s="26">
        <f>$D$6-D50</f>
        <v>228</v>
      </c>
      <c r="F50" s="13"/>
      <c r="G50" s="36"/>
      <c r="H50" s="26"/>
      <c r="I50" s="14"/>
      <c r="J50" s="13">
        <v>37</v>
      </c>
      <c r="K50" s="14" t="s">
        <v>51</v>
      </c>
    </row>
    <row r="51" spans="1:11" ht="15.6" x14ac:dyDescent="0.3">
      <c r="A51" s="11">
        <v>46</v>
      </c>
      <c r="B51" s="23" t="s">
        <v>115</v>
      </c>
      <c r="C51" s="23" t="s">
        <v>9</v>
      </c>
      <c r="D51" s="13">
        <f>H51+J51+F51</f>
        <v>36</v>
      </c>
      <c r="E51" s="26">
        <f>$D$6-D51</f>
        <v>229</v>
      </c>
      <c r="F51" s="13">
        <v>35</v>
      </c>
      <c r="G51" s="36" t="s">
        <v>73</v>
      </c>
      <c r="H51" s="32"/>
      <c r="I51" s="25"/>
      <c r="J51" s="24">
        <v>1</v>
      </c>
      <c r="K51" s="25" t="s">
        <v>118</v>
      </c>
    </row>
    <row r="52" spans="1:11" ht="15.6" x14ac:dyDescent="0.3">
      <c r="A52" s="11">
        <v>47</v>
      </c>
      <c r="B52" s="22" t="s">
        <v>136</v>
      </c>
      <c r="C52" s="22" t="s">
        <v>46</v>
      </c>
      <c r="D52" s="13">
        <f>H52+J52+F52</f>
        <v>33</v>
      </c>
      <c r="E52" s="26">
        <f>$D$6-D52</f>
        <v>232</v>
      </c>
      <c r="F52" s="13"/>
      <c r="G52" s="36"/>
      <c r="H52" s="32">
        <v>33</v>
      </c>
      <c r="I52" s="25" t="s">
        <v>75</v>
      </c>
      <c r="J52" s="24"/>
      <c r="K52" s="24"/>
    </row>
    <row r="53" spans="1:11" ht="15.6" x14ac:dyDescent="0.3">
      <c r="A53" s="11">
        <v>48</v>
      </c>
      <c r="B53" s="22" t="s">
        <v>139</v>
      </c>
      <c r="C53" s="22" t="s">
        <v>21</v>
      </c>
      <c r="D53" s="13">
        <f>H53+J53+F53</f>
        <v>27</v>
      </c>
      <c r="E53" s="26">
        <f>$D$6-D53</f>
        <v>238</v>
      </c>
      <c r="F53" s="13"/>
      <c r="G53" s="36"/>
      <c r="H53" s="32">
        <v>27</v>
      </c>
      <c r="I53" s="25" t="s">
        <v>140</v>
      </c>
      <c r="J53" s="24"/>
      <c r="K53" s="24"/>
    </row>
    <row r="54" spans="1:11" ht="15.6" x14ac:dyDescent="0.3">
      <c r="A54" s="11">
        <v>49</v>
      </c>
      <c r="B54" s="22" t="s">
        <v>179</v>
      </c>
      <c r="C54" s="22" t="s">
        <v>9</v>
      </c>
      <c r="D54" s="13">
        <f>H54+J54+F54</f>
        <v>23</v>
      </c>
      <c r="E54" s="26">
        <f>$D$6-D54</f>
        <v>242</v>
      </c>
      <c r="F54" s="13">
        <v>23</v>
      </c>
      <c r="G54" s="36" t="s">
        <v>144</v>
      </c>
      <c r="H54" s="32"/>
      <c r="I54" s="25"/>
      <c r="J54" s="24"/>
      <c r="K54" s="24"/>
    </row>
    <row r="55" spans="1:11" ht="15.6" x14ac:dyDescent="0.3">
      <c r="A55" s="11">
        <v>50</v>
      </c>
      <c r="B55" s="22" t="s">
        <v>143</v>
      </c>
      <c r="C55" s="22" t="s">
        <v>28</v>
      </c>
      <c r="D55" s="13">
        <f>H55+J55+F55</f>
        <v>23</v>
      </c>
      <c r="E55" s="26">
        <f>$D$6-D55</f>
        <v>242</v>
      </c>
      <c r="F55" s="13"/>
      <c r="G55" s="36"/>
      <c r="H55" s="32">
        <v>23</v>
      </c>
      <c r="I55" s="25" t="s">
        <v>144</v>
      </c>
      <c r="J55" s="24"/>
      <c r="K55" s="24"/>
    </row>
    <row r="56" spans="1:11" ht="15.6" x14ac:dyDescent="0.3">
      <c r="A56" s="11">
        <v>51</v>
      </c>
      <c r="B56" s="23" t="s">
        <v>114</v>
      </c>
      <c r="C56" s="23" t="s">
        <v>9</v>
      </c>
      <c r="D56" s="13">
        <f>H56+J56+F56</f>
        <v>1</v>
      </c>
      <c r="E56" s="26">
        <f>$D$6-D56</f>
        <v>264</v>
      </c>
      <c r="F56" s="13">
        <v>0</v>
      </c>
      <c r="G56" s="36" t="s">
        <v>124</v>
      </c>
      <c r="H56" s="32"/>
      <c r="I56" s="25"/>
      <c r="J56" s="24">
        <v>1</v>
      </c>
      <c r="K56" s="25" t="s">
        <v>118</v>
      </c>
    </row>
    <row r="57" spans="1:11" ht="15.6" x14ac:dyDescent="0.3">
      <c r="G57" s="37"/>
    </row>
    <row r="58" spans="1:11" ht="15.6" x14ac:dyDescent="0.3">
      <c r="G58" s="37"/>
    </row>
    <row r="59" spans="1:11" ht="15.6" x14ac:dyDescent="0.3">
      <c r="G59" s="37"/>
    </row>
    <row r="60" spans="1:11" ht="15.6" x14ac:dyDescent="0.3">
      <c r="G60" s="37"/>
    </row>
    <row r="61" spans="1:11" ht="15.6" x14ac:dyDescent="0.3">
      <c r="G61" s="37"/>
    </row>
    <row r="62" spans="1:11" ht="15.6" x14ac:dyDescent="0.3">
      <c r="G62" s="37"/>
    </row>
    <row r="63" spans="1:11" ht="15.6" x14ac:dyDescent="0.3">
      <c r="G63" s="37"/>
    </row>
    <row r="64" spans="1:11" ht="15.6" x14ac:dyDescent="0.3">
      <c r="G64" s="37"/>
    </row>
    <row r="65" spans="7:7" ht="15.6" x14ac:dyDescent="0.3">
      <c r="G65" s="37"/>
    </row>
    <row r="66" spans="7:7" ht="15.6" x14ac:dyDescent="0.3">
      <c r="G66" s="37"/>
    </row>
  </sheetData>
  <sortState xmlns:xlrd2="http://schemas.microsoft.com/office/spreadsheetml/2017/richdata2" ref="B7:K56">
    <sortCondition descending="1" ref="D7:D56"/>
    <sortCondition descending="1" ref="F7:F56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F3:G3"/>
    <mergeCell ref="F4:G4"/>
    <mergeCell ref="F5:G5"/>
    <mergeCell ref="H3:I3"/>
    <mergeCell ref="H4:I4"/>
    <mergeCell ref="H5:I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1C79-9CFE-4563-ADF8-05BC808B0B21}">
  <dimension ref="A1:K19"/>
  <sheetViews>
    <sheetView workbookViewId="0">
      <selection activeCell="A3" sqref="A3:A5"/>
    </sheetView>
  </sheetViews>
  <sheetFormatPr defaultRowHeight="15" x14ac:dyDescent="0.3"/>
  <cols>
    <col min="1" max="1" width="8.88671875" style="1"/>
    <col min="2" max="2" width="28.6640625" style="1" bestFit="1" customWidth="1"/>
    <col min="3" max="3" width="31" style="1" customWidth="1"/>
    <col min="4" max="5" width="8.88671875" style="2"/>
    <col min="6" max="11" width="15.77734375" style="2" customWidth="1"/>
    <col min="12" max="16384" width="8.88671875" style="1"/>
  </cols>
  <sheetData>
    <row r="1" spans="1:11" ht="17.399999999999999" x14ac:dyDescent="0.3">
      <c r="A1" s="9" t="s">
        <v>106</v>
      </c>
    </row>
    <row r="2" spans="1:11" x14ac:dyDescent="0.3">
      <c r="A2" s="3"/>
    </row>
    <row r="3" spans="1:11" ht="19.2" customHeight="1" x14ac:dyDescent="0.3">
      <c r="A3" s="56" t="s">
        <v>0</v>
      </c>
      <c r="B3" s="56" t="s">
        <v>1</v>
      </c>
      <c r="C3" s="56" t="s">
        <v>2</v>
      </c>
      <c r="D3" s="57" t="s">
        <v>3</v>
      </c>
      <c r="E3" s="58" t="s">
        <v>4</v>
      </c>
      <c r="F3" s="51" t="s">
        <v>163</v>
      </c>
      <c r="G3" s="52"/>
      <c r="H3" s="51" t="s">
        <v>122</v>
      </c>
      <c r="I3" s="52"/>
      <c r="J3" s="51" t="s">
        <v>104</v>
      </c>
      <c r="K3" s="52"/>
    </row>
    <row r="4" spans="1:11" ht="15.6" x14ac:dyDescent="0.3">
      <c r="A4" s="56"/>
      <c r="B4" s="56"/>
      <c r="C4" s="56"/>
      <c r="D4" s="57"/>
      <c r="E4" s="58"/>
      <c r="F4" s="53">
        <v>45130.513888888891</v>
      </c>
      <c r="G4" s="54"/>
      <c r="H4" s="53">
        <v>45109.559027777781</v>
      </c>
      <c r="I4" s="54"/>
      <c r="J4" s="53">
        <v>45053.559027777781</v>
      </c>
      <c r="K4" s="54"/>
    </row>
    <row r="5" spans="1:11" x14ac:dyDescent="0.25">
      <c r="A5" s="56"/>
      <c r="B5" s="56"/>
      <c r="C5" s="56"/>
      <c r="D5" s="57"/>
      <c r="E5" s="58"/>
      <c r="F5" s="44" t="s">
        <v>88</v>
      </c>
      <c r="G5" s="45"/>
      <c r="H5" s="44" t="s">
        <v>88</v>
      </c>
      <c r="I5" s="45"/>
      <c r="J5" s="44" t="s">
        <v>88</v>
      </c>
      <c r="K5" s="45"/>
    </row>
    <row r="6" spans="1:11" ht="15.6" x14ac:dyDescent="0.25">
      <c r="A6" s="11">
        <v>1</v>
      </c>
      <c r="B6" s="10" t="s">
        <v>93</v>
      </c>
      <c r="C6" s="12" t="s">
        <v>9</v>
      </c>
      <c r="D6" s="13">
        <f t="shared" ref="D6:D19" si="0">H6+J6+F6</f>
        <v>275</v>
      </c>
      <c r="E6" s="13"/>
      <c r="F6" s="15">
        <v>90</v>
      </c>
      <c r="G6" s="35" t="s">
        <v>12</v>
      </c>
      <c r="H6" s="15">
        <v>90</v>
      </c>
      <c r="I6" s="16" t="s">
        <v>12</v>
      </c>
      <c r="J6" s="15">
        <v>95</v>
      </c>
      <c r="K6" s="16" t="s">
        <v>10</v>
      </c>
    </row>
    <row r="7" spans="1:11" ht="15.6" x14ac:dyDescent="0.25">
      <c r="A7" s="11">
        <v>2</v>
      </c>
      <c r="B7" s="10" t="s">
        <v>94</v>
      </c>
      <c r="C7" s="12" t="s">
        <v>9</v>
      </c>
      <c r="D7" s="13">
        <f t="shared" si="0"/>
        <v>270</v>
      </c>
      <c r="E7" s="13">
        <f t="shared" ref="E7:E19" si="1">$D$6-D7</f>
        <v>5</v>
      </c>
      <c r="F7" s="13">
        <v>95</v>
      </c>
      <c r="G7" s="36" t="s">
        <v>10</v>
      </c>
      <c r="H7" s="13">
        <v>85</v>
      </c>
      <c r="I7" s="14" t="s">
        <v>15</v>
      </c>
      <c r="J7" s="13">
        <v>90</v>
      </c>
      <c r="K7" s="14" t="s">
        <v>12</v>
      </c>
    </row>
    <row r="8" spans="1:11" ht="15.6" x14ac:dyDescent="0.25">
      <c r="A8" s="11">
        <v>3</v>
      </c>
      <c r="B8" s="10" t="s">
        <v>97</v>
      </c>
      <c r="C8" s="12" t="s">
        <v>9</v>
      </c>
      <c r="D8" s="13">
        <f t="shared" si="0"/>
        <v>236</v>
      </c>
      <c r="E8" s="13">
        <f t="shared" si="1"/>
        <v>39</v>
      </c>
      <c r="F8" s="13">
        <v>80</v>
      </c>
      <c r="G8" s="36" t="s">
        <v>17</v>
      </c>
      <c r="H8" s="13">
        <v>80</v>
      </c>
      <c r="I8" s="14" t="s">
        <v>17</v>
      </c>
      <c r="J8" s="13">
        <v>76</v>
      </c>
      <c r="K8" s="14" t="s">
        <v>19</v>
      </c>
    </row>
    <row r="9" spans="1:11" ht="15.6" x14ac:dyDescent="0.25">
      <c r="A9" s="11">
        <v>4</v>
      </c>
      <c r="B9" s="10" t="s">
        <v>99</v>
      </c>
      <c r="C9" s="12" t="s">
        <v>9</v>
      </c>
      <c r="D9" s="13">
        <f t="shared" si="0"/>
        <v>144</v>
      </c>
      <c r="E9" s="13">
        <f t="shared" si="1"/>
        <v>131</v>
      </c>
      <c r="F9" s="13"/>
      <c r="G9" s="36"/>
      <c r="H9" s="13">
        <v>76</v>
      </c>
      <c r="I9" s="14" t="s">
        <v>19</v>
      </c>
      <c r="J9" s="13">
        <v>68</v>
      </c>
      <c r="K9" s="14" t="s">
        <v>24</v>
      </c>
    </row>
    <row r="10" spans="1:11" ht="15.6" x14ac:dyDescent="0.25">
      <c r="A10" s="11">
        <v>5</v>
      </c>
      <c r="B10" s="10" t="s">
        <v>154</v>
      </c>
      <c r="C10" s="12" t="s">
        <v>9</v>
      </c>
      <c r="D10" s="13">
        <f t="shared" si="0"/>
        <v>100</v>
      </c>
      <c r="E10" s="13">
        <f t="shared" si="1"/>
        <v>175</v>
      </c>
      <c r="F10" s="13"/>
      <c r="G10" s="36"/>
      <c r="H10" s="13">
        <v>100</v>
      </c>
      <c r="I10" s="14" t="s">
        <v>7</v>
      </c>
      <c r="J10" s="13"/>
      <c r="K10" s="14"/>
    </row>
    <row r="11" spans="1:11" ht="15.6" x14ac:dyDescent="0.25">
      <c r="A11" s="11">
        <v>6</v>
      </c>
      <c r="B11" s="10" t="s">
        <v>92</v>
      </c>
      <c r="C11" s="12" t="s">
        <v>9</v>
      </c>
      <c r="D11" s="13">
        <f t="shared" si="0"/>
        <v>100</v>
      </c>
      <c r="E11" s="13">
        <f t="shared" si="1"/>
        <v>175</v>
      </c>
      <c r="F11" s="13"/>
      <c r="G11" s="36"/>
      <c r="H11" s="13"/>
      <c r="I11" s="14"/>
      <c r="J11" s="13">
        <v>100</v>
      </c>
      <c r="K11" s="14" t="s">
        <v>7</v>
      </c>
    </row>
    <row r="12" spans="1:11" ht="15.6" x14ac:dyDescent="0.25">
      <c r="A12" s="11">
        <v>7</v>
      </c>
      <c r="B12" s="10" t="s">
        <v>151</v>
      </c>
      <c r="C12" s="12" t="s">
        <v>9</v>
      </c>
      <c r="D12" s="13">
        <f t="shared" si="0"/>
        <v>100</v>
      </c>
      <c r="E12" s="26">
        <f t="shared" si="1"/>
        <v>175</v>
      </c>
      <c r="F12" s="13">
        <v>100</v>
      </c>
      <c r="G12" s="36" t="s">
        <v>7</v>
      </c>
      <c r="H12" s="26"/>
      <c r="I12" s="27"/>
      <c r="J12" s="13"/>
      <c r="K12" s="14"/>
    </row>
    <row r="13" spans="1:11" ht="15.6" x14ac:dyDescent="0.25">
      <c r="A13" s="11">
        <v>8</v>
      </c>
      <c r="B13" s="10" t="s">
        <v>153</v>
      </c>
      <c r="C13" s="12" t="s">
        <v>9</v>
      </c>
      <c r="D13" s="13">
        <f t="shared" si="0"/>
        <v>95</v>
      </c>
      <c r="E13" s="13">
        <f t="shared" si="1"/>
        <v>180</v>
      </c>
      <c r="F13" s="13"/>
      <c r="G13" s="36"/>
      <c r="H13" s="13">
        <v>95</v>
      </c>
      <c r="I13" s="14" t="s">
        <v>10</v>
      </c>
      <c r="J13" s="13"/>
      <c r="K13" s="14"/>
    </row>
    <row r="14" spans="1:11" ht="15.6" x14ac:dyDescent="0.25">
      <c r="A14" s="11">
        <v>9</v>
      </c>
      <c r="B14" s="10" t="s">
        <v>95</v>
      </c>
      <c r="C14" s="12" t="s">
        <v>9</v>
      </c>
      <c r="D14" s="13">
        <f t="shared" si="0"/>
        <v>85</v>
      </c>
      <c r="E14" s="13">
        <f t="shared" si="1"/>
        <v>190</v>
      </c>
      <c r="F14" s="13"/>
      <c r="G14" s="36"/>
      <c r="H14" s="13"/>
      <c r="I14" s="14"/>
      <c r="J14" s="13">
        <v>85</v>
      </c>
      <c r="K14" s="14" t="s">
        <v>15</v>
      </c>
    </row>
    <row r="15" spans="1:11" ht="15.6" x14ac:dyDescent="0.25">
      <c r="A15" s="11">
        <v>10</v>
      </c>
      <c r="B15" s="10" t="s">
        <v>169</v>
      </c>
      <c r="C15" s="12" t="s">
        <v>46</v>
      </c>
      <c r="D15" s="13">
        <f t="shared" si="0"/>
        <v>85</v>
      </c>
      <c r="E15" s="26">
        <f t="shared" si="1"/>
        <v>190</v>
      </c>
      <c r="F15" s="13">
        <v>85</v>
      </c>
      <c r="G15" s="36" t="s">
        <v>15</v>
      </c>
      <c r="H15" s="26"/>
      <c r="I15" s="27"/>
      <c r="J15" s="13"/>
      <c r="K15" s="14"/>
    </row>
    <row r="16" spans="1:11" ht="15.6" x14ac:dyDescent="0.25">
      <c r="A16" s="11">
        <v>11</v>
      </c>
      <c r="B16" s="10" t="s">
        <v>96</v>
      </c>
      <c r="C16" s="12" t="s">
        <v>9</v>
      </c>
      <c r="D16" s="13">
        <f t="shared" si="0"/>
        <v>80</v>
      </c>
      <c r="E16" s="13">
        <f t="shared" si="1"/>
        <v>195</v>
      </c>
      <c r="F16" s="13"/>
      <c r="G16" s="36"/>
      <c r="H16" s="13"/>
      <c r="I16" s="14"/>
      <c r="J16" s="13">
        <v>80</v>
      </c>
      <c r="K16" s="14" t="s">
        <v>17</v>
      </c>
    </row>
    <row r="17" spans="1:11" ht="15.6" x14ac:dyDescent="0.25">
      <c r="A17" s="11">
        <v>12</v>
      </c>
      <c r="B17" s="10" t="s">
        <v>170</v>
      </c>
      <c r="C17" s="12" t="s">
        <v>46</v>
      </c>
      <c r="D17" s="13">
        <f t="shared" si="0"/>
        <v>76</v>
      </c>
      <c r="E17" s="26">
        <f t="shared" si="1"/>
        <v>199</v>
      </c>
      <c r="F17" s="13">
        <v>76</v>
      </c>
      <c r="G17" s="36" t="s">
        <v>19</v>
      </c>
      <c r="H17" s="26"/>
      <c r="I17" s="27"/>
      <c r="J17" s="13"/>
      <c r="K17" s="14"/>
    </row>
    <row r="18" spans="1:11" ht="15.6" x14ac:dyDescent="0.25">
      <c r="A18" s="11">
        <v>13</v>
      </c>
      <c r="B18" s="10" t="s">
        <v>98</v>
      </c>
      <c r="C18" s="12" t="s">
        <v>9</v>
      </c>
      <c r="D18" s="13">
        <f t="shared" si="0"/>
        <v>72</v>
      </c>
      <c r="E18" s="13">
        <f t="shared" si="1"/>
        <v>203</v>
      </c>
      <c r="F18" s="13"/>
      <c r="G18" s="36"/>
      <c r="H18" s="13"/>
      <c r="I18" s="14"/>
      <c r="J18" s="13">
        <v>72</v>
      </c>
      <c r="K18" s="14" t="s">
        <v>22</v>
      </c>
    </row>
    <row r="19" spans="1:11" ht="15.6" x14ac:dyDescent="0.25">
      <c r="A19" s="11">
        <v>14</v>
      </c>
      <c r="B19" s="10" t="s">
        <v>100</v>
      </c>
      <c r="C19" s="12" t="s">
        <v>9</v>
      </c>
      <c r="D19" s="13">
        <f t="shared" si="0"/>
        <v>64</v>
      </c>
      <c r="E19" s="13">
        <f t="shared" si="1"/>
        <v>211</v>
      </c>
      <c r="F19" s="13"/>
      <c r="G19" s="36"/>
      <c r="H19" s="13"/>
      <c r="I19" s="14"/>
      <c r="J19" s="13">
        <v>64</v>
      </c>
      <c r="K19" s="14" t="s">
        <v>26</v>
      </c>
    </row>
  </sheetData>
  <sortState xmlns:xlrd2="http://schemas.microsoft.com/office/spreadsheetml/2017/richdata2" ref="B6:K19">
    <sortCondition descending="1" ref="D6:D19"/>
    <sortCondition descending="1" ref="H6:H19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F3:G3"/>
    <mergeCell ref="F4:G4"/>
    <mergeCell ref="F5:G5"/>
    <mergeCell ref="H3:I3"/>
    <mergeCell ref="H4:I4"/>
    <mergeCell ref="H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1873-2054-4407-AE65-64BE7AD780B2}">
  <dimension ref="A1:K36"/>
  <sheetViews>
    <sheetView workbookViewId="0">
      <selection activeCell="A3" sqref="A3:A5"/>
    </sheetView>
  </sheetViews>
  <sheetFormatPr defaultRowHeight="15" x14ac:dyDescent="0.3"/>
  <cols>
    <col min="1" max="1" width="8.88671875" style="1"/>
    <col min="2" max="2" width="32.5546875" style="1" bestFit="1" customWidth="1"/>
    <col min="3" max="3" width="31" style="1" customWidth="1"/>
    <col min="4" max="5" width="8.88671875" style="2"/>
    <col min="6" max="11" width="16.77734375" style="2" customWidth="1"/>
    <col min="12" max="16384" width="8.88671875" style="1"/>
  </cols>
  <sheetData>
    <row r="1" spans="1:11" ht="17.399999999999999" x14ac:dyDescent="0.3">
      <c r="A1" s="9" t="s">
        <v>111</v>
      </c>
    </row>
    <row r="2" spans="1:11" x14ac:dyDescent="0.3">
      <c r="A2" s="3"/>
    </row>
    <row r="3" spans="1:11" ht="19.2" customHeight="1" x14ac:dyDescent="0.3">
      <c r="A3" s="56" t="s">
        <v>0</v>
      </c>
      <c r="B3" s="56" t="s">
        <v>1</v>
      </c>
      <c r="C3" s="56" t="s">
        <v>2</v>
      </c>
      <c r="D3" s="57" t="s">
        <v>3</v>
      </c>
      <c r="E3" s="58" t="s">
        <v>4</v>
      </c>
      <c r="F3" s="51" t="s">
        <v>163</v>
      </c>
      <c r="G3" s="52"/>
      <c r="H3" s="51" t="s">
        <v>122</v>
      </c>
      <c r="I3" s="52"/>
      <c r="J3" s="51" t="s">
        <v>104</v>
      </c>
      <c r="K3" s="52"/>
    </row>
    <row r="4" spans="1:11" ht="15.6" x14ac:dyDescent="0.3">
      <c r="A4" s="56"/>
      <c r="B4" s="56"/>
      <c r="C4" s="56"/>
      <c r="D4" s="57"/>
      <c r="E4" s="58"/>
      <c r="F4" s="53">
        <v>45130.416666666664</v>
      </c>
      <c r="G4" s="54"/>
      <c r="H4" s="53">
        <v>45109.416666666664</v>
      </c>
      <c r="I4" s="54"/>
      <c r="J4" s="53">
        <v>45053.416666666664</v>
      </c>
      <c r="K4" s="54"/>
    </row>
    <row r="5" spans="1:11" x14ac:dyDescent="0.3">
      <c r="A5" s="56"/>
      <c r="B5" s="56"/>
      <c r="C5" s="56"/>
      <c r="D5" s="57"/>
      <c r="E5" s="58"/>
      <c r="F5" s="59" t="s">
        <v>112</v>
      </c>
      <c r="G5" s="60"/>
      <c r="H5" s="59" t="s">
        <v>112</v>
      </c>
      <c r="I5" s="60"/>
      <c r="J5" s="59" t="s">
        <v>112</v>
      </c>
      <c r="K5" s="60"/>
    </row>
    <row r="6" spans="1:11" ht="15.6" x14ac:dyDescent="0.3">
      <c r="A6" s="11">
        <v>1</v>
      </c>
      <c r="B6" s="22" t="s">
        <v>20</v>
      </c>
      <c r="C6" s="12" t="s">
        <v>21</v>
      </c>
      <c r="D6" s="13">
        <f t="shared" ref="D6:D36" si="0">H6+J6+F6</f>
        <v>242</v>
      </c>
      <c r="E6" s="13"/>
      <c r="F6" s="15">
        <v>90</v>
      </c>
      <c r="G6" s="35" t="s">
        <v>12</v>
      </c>
      <c r="H6" s="15">
        <v>80</v>
      </c>
      <c r="I6" s="16" t="s">
        <v>17</v>
      </c>
      <c r="J6" s="15">
        <v>72</v>
      </c>
      <c r="K6" s="16" t="s">
        <v>22</v>
      </c>
    </row>
    <row r="7" spans="1:11" ht="15.6" x14ac:dyDescent="0.3">
      <c r="A7" s="11">
        <v>2</v>
      </c>
      <c r="B7" s="22" t="s">
        <v>25</v>
      </c>
      <c r="C7" s="12" t="s">
        <v>9</v>
      </c>
      <c r="D7" s="13">
        <f t="shared" si="0"/>
        <v>231</v>
      </c>
      <c r="E7" s="13">
        <f t="shared" ref="E7:E36" si="1">$D$6-D7</f>
        <v>11</v>
      </c>
      <c r="F7" s="13">
        <v>95</v>
      </c>
      <c r="G7" s="36" t="s">
        <v>10</v>
      </c>
      <c r="H7" s="13">
        <v>72</v>
      </c>
      <c r="I7" s="14" t="s">
        <v>22</v>
      </c>
      <c r="J7" s="13">
        <v>64</v>
      </c>
      <c r="K7" s="14" t="s">
        <v>26</v>
      </c>
    </row>
    <row r="8" spans="1:11" ht="15.6" x14ac:dyDescent="0.3">
      <c r="A8" s="11">
        <v>3</v>
      </c>
      <c r="B8" s="22" t="s">
        <v>30</v>
      </c>
      <c r="C8" s="12" t="s">
        <v>28</v>
      </c>
      <c r="D8" s="13">
        <f t="shared" si="0"/>
        <v>223</v>
      </c>
      <c r="E8" s="13">
        <f t="shared" si="1"/>
        <v>19</v>
      </c>
      <c r="F8" s="13">
        <v>100</v>
      </c>
      <c r="G8" s="36" t="s">
        <v>7</v>
      </c>
      <c r="H8" s="13">
        <v>64</v>
      </c>
      <c r="I8" s="14" t="s">
        <v>26</v>
      </c>
      <c r="J8" s="13">
        <v>59</v>
      </c>
      <c r="K8" s="14" t="s">
        <v>31</v>
      </c>
    </row>
    <row r="9" spans="1:11" ht="15.6" x14ac:dyDescent="0.3">
      <c r="A9" s="11">
        <v>4</v>
      </c>
      <c r="B9" s="22" t="s">
        <v>18</v>
      </c>
      <c r="C9" s="12" t="s">
        <v>9</v>
      </c>
      <c r="D9" s="13">
        <f t="shared" si="0"/>
        <v>220</v>
      </c>
      <c r="E9" s="13">
        <f t="shared" si="1"/>
        <v>22</v>
      </c>
      <c r="F9" s="13">
        <v>76</v>
      </c>
      <c r="G9" s="14" t="s">
        <v>19</v>
      </c>
      <c r="H9" s="13">
        <v>68</v>
      </c>
      <c r="I9" s="14" t="s">
        <v>24</v>
      </c>
      <c r="J9" s="13">
        <v>76</v>
      </c>
      <c r="K9" s="14" t="s">
        <v>19</v>
      </c>
    </row>
    <row r="10" spans="1:11" ht="15.6" x14ac:dyDescent="0.3">
      <c r="A10" s="11">
        <v>5</v>
      </c>
      <c r="B10" s="22" t="s">
        <v>50</v>
      </c>
      <c r="C10" s="12" t="s">
        <v>9</v>
      </c>
      <c r="D10" s="13">
        <f t="shared" si="0"/>
        <v>193</v>
      </c>
      <c r="E10" s="13">
        <f t="shared" si="1"/>
        <v>49</v>
      </c>
      <c r="F10" s="13">
        <v>80</v>
      </c>
      <c r="G10" s="14" t="s">
        <v>17</v>
      </c>
      <c r="H10" s="13">
        <v>76</v>
      </c>
      <c r="I10" s="14" t="s">
        <v>19</v>
      </c>
      <c r="J10" s="13">
        <v>37</v>
      </c>
      <c r="K10" s="14" t="s">
        <v>51</v>
      </c>
    </row>
    <row r="11" spans="1:11" ht="15.6" x14ac:dyDescent="0.3">
      <c r="A11" s="11">
        <v>6</v>
      </c>
      <c r="B11" s="22" t="s">
        <v>34</v>
      </c>
      <c r="C11" s="12" t="s">
        <v>9</v>
      </c>
      <c r="D11" s="13">
        <f t="shared" si="0"/>
        <v>181</v>
      </c>
      <c r="E11" s="13">
        <f t="shared" si="1"/>
        <v>61</v>
      </c>
      <c r="F11" s="13">
        <v>72</v>
      </c>
      <c r="G11" s="14" t="s">
        <v>22</v>
      </c>
      <c r="H11" s="13">
        <v>56</v>
      </c>
      <c r="I11" s="14" t="s">
        <v>33</v>
      </c>
      <c r="J11" s="13">
        <v>53</v>
      </c>
      <c r="K11" s="14" t="s">
        <v>35</v>
      </c>
    </row>
    <row r="12" spans="1:11" ht="15.6" x14ac:dyDescent="0.3">
      <c r="A12" s="11">
        <v>7</v>
      </c>
      <c r="B12" s="22" t="s">
        <v>16</v>
      </c>
      <c r="C12" s="12" t="s">
        <v>9</v>
      </c>
      <c r="D12" s="13">
        <f t="shared" si="0"/>
        <v>170</v>
      </c>
      <c r="E12" s="13">
        <f t="shared" si="1"/>
        <v>72</v>
      </c>
      <c r="F12" s="13"/>
      <c r="G12" s="36"/>
      <c r="H12" s="13">
        <v>90</v>
      </c>
      <c r="I12" s="14" t="s">
        <v>12</v>
      </c>
      <c r="J12" s="13">
        <v>80</v>
      </c>
      <c r="K12" s="14" t="s">
        <v>17</v>
      </c>
    </row>
    <row r="13" spans="1:11" ht="15.6" x14ac:dyDescent="0.3">
      <c r="A13" s="11">
        <v>8</v>
      </c>
      <c r="B13" s="22" t="s">
        <v>38</v>
      </c>
      <c r="C13" s="12" t="s">
        <v>39</v>
      </c>
      <c r="D13" s="13">
        <f t="shared" si="0"/>
        <v>164</v>
      </c>
      <c r="E13" s="13">
        <f t="shared" si="1"/>
        <v>78</v>
      </c>
      <c r="F13" s="13">
        <v>64</v>
      </c>
      <c r="G13" s="36" t="s">
        <v>26</v>
      </c>
      <c r="H13" s="13">
        <v>53</v>
      </c>
      <c r="I13" s="14" t="s">
        <v>35</v>
      </c>
      <c r="J13" s="13">
        <v>47</v>
      </c>
      <c r="K13" s="14" t="s">
        <v>40</v>
      </c>
    </row>
    <row r="14" spans="1:11" ht="15.6" x14ac:dyDescent="0.3">
      <c r="A14" s="11">
        <v>9</v>
      </c>
      <c r="B14" s="22" t="s">
        <v>158</v>
      </c>
      <c r="C14" s="22" t="s">
        <v>9</v>
      </c>
      <c r="D14" s="13">
        <f t="shared" si="0"/>
        <v>147</v>
      </c>
      <c r="E14" s="13">
        <f t="shared" si="1"/>
        <v>95</v>
      </c>
      <c r="F14" s="13">
        <v>85</v>
      </c>
      <c r="G14" s="14" t="s">
        <v>15</v>
      </c>
      <c r="H14" s="13">
        <v>62</v>
      </c>
      <c r="I14" s="14" t="s">
        <v>29</v>
      </c>
      <c r="J14" s="24"/>
      <c r="K14" s="25"/>
    </row>
    <row r="15" spans="1:11" ht="15.6" x14ac:dyDescent="0.3">
      <c r="A15" s="11">
        <v>10</v>
      </c>
      <c r="B15" s="22" t="s">
        <v>43</v>
      </c>
      <c r="C15" s="12" t="s">
        <v>9</v>
      </c>
      <c r="D15" s="13">
        <f t="shared" si="0"/>
        <v>144</v>
      </c>
      <c r="E15" s="13">
        <f t="shared" si="1"/>
        <v>98</v>
      </c>
      <c r="F15" s="13">
        <v>56</v>
      </c>
      <c r="G15" s="14" t="s">
        <v>33</v>
      </c>
      <c r="H15" s="13">
        <v>45</v>
      </c>
      <c r="I15" s="14" t="s">
        <v>42</v>
      </c>
      <c r="J15" s="13">
        <v>43</v>
      </c>
      <c r="K15" s="14" t="s">
        <v>44</v>
      </c>
    </row>
    <row r="16" spans="1:11" ht="15.6" x14ac:dyDescent="0.3">
      <c r="A16" s="11">
        <v>11</v>
      </c>
      <c r="B16" s="22" t="s">
        <v>32</v>
      </c>
      <c r="C16" s="12" t="s">
        <v>9</v>
      </c>
      <c r="D16" s="13">
        <f t="shared" si="0"/>
        <v>118</v>
      </c>
      <c r="E16" s="13">
        <f t="shared" si="1"/>
        <v>124</v>
      </c>
      <c r="F16" s="13">
        <v>62</v>
      </c>
      <c r="G16" s="14" t="s">
        <v>29</v>
      </c>
      <c r="H16" s="13"/>
      <c r="I16" s="14"/>
      <c r="J16" s="13">
        <v>56</v>
      </c>
      <c r="K16" s="14" t="s">
        <v>33</v>
      </c>
    </row>
    <row r="17" spans="1:11" ht="15.6" x14ac:dyDescent="0.3">
      <c r="A17" s="11">
        <v>12</v>
      </c>
      <c r="B17" s="22" t="s">
        <v>159</v>
      </c>
      <c r="C17" s="22" t="s">
        <v>46</v>
      </c>
      <c r="D17" s="13">
        <f t="shared" si="0"/>
        <v>112</v>
      </c>
      <c r="E17" s="13">
        <f t="shared" si="1"/>
        <v>130</v>
      </c>
      <c r="F17" s="13">
        <v>53</v>
      </c>
      <c r="G17" s="14" t="s">
        <v>35</v>
      </c>
      <c r="H17" s="13">
        <v>59</v>
      </c>
      <c r="I17" s="14" t="s">
        <v>31</v>
      </c>
      <c r="J17" s="24"/>
      <c r="K17" s="25"/>
    </row>
    <row r="18" spans="1:11" ht="15.6" x14ac:dyDescent="0.3">
      <c r="A18" s="11">
        <v>13</v>
      </c>
      <c r="B18" s="22" t="s">
        <v>41</v>
      </c>
      <c r="C18" s="12" t="s">
        <v>9</v>
      </c>
      <c r="D18" s="13">
        <f t="shared" si="0"/>
        <v>104</v>
      </c>
      <c r="E18" s="13">
        <f t="shared" si="1"/>
        <v>138</v>
      </c>
      <c r="F18" s="13">
        <v>59</v>
      </c>
      <c r="G18" s="14" t="s">
        <v>31</v>
      </c>
      <c r="H18" s="13"/>
      <c r="I18" s="14"/>
      <c r="J18" s="13">
        <v>45</v>
      </c>
      <c r="K18" s="14" t="s">
        <v>42</v>
      </c>
    </row>
    <row r="19" spans="1:11" ht="15.6" x14ac:dyDescent="0.3">
      <c r="A19" s="11">
        <v>14</v>
      </c>
      <c r="B19" s="22" t="s">
        <v>157</v>
      </c>
      <c r="C19" s="22" t="s">
        <v>28</v>
      </c>
      <c r="D19" s="13">
        <f t="shared" si="0"/>
        <v>100</v>
      </c>
      <c r="E19" s="13">
        <f t="shared" si="1"/>
        <v>142</v>
      </c>
      <c r="F19" s="24"/>
      <c r="G19" s="25"/>
      <c r="H19" s="13">
        <v>100</v>
      </c>
      <c r="I19" s="14" t="s">
        <v>7</v>
      </c>
      <c r="J19" s="24"/>
      <c r="K19" s="25"/>
    </row>
    <row r="20" spans="1:11" ht="15.6" x14ac:dyDescent="0.3">
      <c r="A20" s="11">
        <v>15</v>
      </c>
      <c r="B20" s="22" t="s">
        <v>5</v>
      </c>
      <c r="C20" s="12" t="s">
        <v>6</v>
      </c>
      <c r="D20" s="13">
        <f t="shared" si="0"/>
        <v>100</v>
      </c>
      <c r="E20" s="13">
        <f t="shared" si="1"/>
        <v>142</v>
      </c>
      <c r="F20" s="13"/>
      <c r="G20" s="36"/>
      <c r="H20" s="13"/>
      <c r="I20" s="14"/>
      <c r="J20" s="13">
        <v>100</v>
      </c>
      <c r="K20" s="14" t="s">
        <v>7</v>
      </c>
    </row>
    <row r="21" spans="1:11" ht="15.6" x14ac:dyDescent="0.3">
      <c r="A21" s="11">
        <v>16</v>
      </c>
      <c r="B21" s="22" t="s">
        <v>115</v>
      </c>
      <c r="C21" s="22" t="s">
        <v>9</v>
      </c>
      <c r="D21" s="13">
        <f t="shared" si="0"/>
        <v>95</v>
      </c>
      <c r="E21" s="13">
        <f t="shared" si="1"/>
        <v>147</v>
      </c>
      <c r="F21" s="24"/>
      <c r="G21" s="25"/>
      <c r="H21" s="13">
        <v>95</v>
      </c>
      <c r="I21" s="14" t="s">
        <v>10</v>
      </c>
      <c r="J21" s="24"/>
      <c r="K21" s="25"/>
    </row>
    <row r="22" spans="1:11" ht="15.6" x14ac:dyDescent="0.3">
      <c r="A22" s="11">
        <v>17</v>
      </c>
      <c r="B22" s="22" t="s">
        <v>8</v>
      </c>
      <c r="C22" s="12" t="s">
        <v>9</v>
      </c>
      <c r="D22" s="13">
        <f t="shared" si="0"/>
        <v>95</v>
      </c>
      <c r="E22" s="13">
        <f t="shared" si="1"/>
        <v>147</v>
      </c>
      <c r="F22" s="13"/>
      <c r="G22" s="36"/>
      <c r="H22" s="13"/>
      <c r="I22" s="14"/>
      <c r="J22" s="13">
        <v>95</v>
      </c>
      <c r="K22" s="14" t="s">
        <v>10</v>
      </c>
    </row>
    <row r="23" spans="1:11" ht="15.6" x14ac:dyDescent="0.3">
      <c r="A23" s="11">
        <v>18</v>
      </c>
      <c r="B23" s="22" t="s">
        <v>11</v>
      </c>
      <c r="C23" s="12" t="s">
        <v>9</v>
      </c>
      <c r="D23" s="13">
        <f t="shared" si="0"/>
        <v>90</v>
      </c>
      <c r="E23" s="13">
        <f t="shared" si="1"/>
        <v>152</v>
      </c>
      <c r="F23" s="13"/>
      <c r="G23" s="36"/>
      <c r="H23" s="13"/>
      <c r="I23" s="14"/>
      <c r="J23" s="13">
        <v>90</v>
      </c>
      <c r="K23" s="14" t="s">
        <v>12</v>
      </c>
    </row>
    <row r="24" spans="1:11" ht="15.6" x14ac:dyDescent="0.3">
      <c r="A24" s="11">
        <v>19</v>
      </c>
      <c r="B24" s="22" t="s">
        <v>116</v>
      </c>
      <c r="C24" s="22" t="s">
        <v>9</v>
      </c>
      <c r="D24" s="13">
        <f t="shared" si="0"/>
        <v>85</v>
      </c>
      <c r="E24" s="13">
        <f t="shared" si="1"/>
        <v>157</v>
      </c>
      <c r="F24" s="24"/>
      <c r="G24" s="25"/>
      <c r="H24" s="13">
        <v>85</v>
      </c>
      <c r="I24" s="14" t="s">
        <v>15</v>
      </c>
      <c r="J24" s="24"/>
      <c r="K24" s="25"/>
    </row>
    <row r="25" spans="1:11" ht="15.6" x14ac:dyDescent="0.3">
      <c r="A25" s="11">
        <v>20</v>
      </c>
      <c r="B25" s="22" t="s">
        <v>13</v>
      </c>
      <c r="C25" s="12" t="s">
        <v>14</v>
      </c>
      <c r="D25" s="13">
        <f t="shared" si="0"/>
        <v>85</v>
      </c>
      <c r="E25" s="13">
        <f t="shared" si="1"/>
        <v>157</v>
      </c>
      <c r="F25" s="13"/>
      <c r="G25" s="36"/>
      <c r="H25" s="13"/>
      <c r="I25" s="14"/>
      <c r="J25" s="13">
        <v>85</v>
      </c>
      <c r="K25" s="14" t="s">
        <v>15</v>
      </c>
    </row>
    <row r="26" spans="1:11" ht="15.6" x14ac:dyDescent="0.3">
      <c r="A26" s="11">
        <v>21</v>
      </c>
      <c r="B26" s="22" t="s">
        <v>171</v>
      </c>
      <c r="C26" s="22" t="s">
        <v>172</v>
      </c>
      <c r="D26" s="13">
        <f t="shared" si="0"/>
        <v>68</v>
      </c>
      <c r="E26" s="13">
        <f t="shared" si="1"/>
        <v>174</v>
      </c>
      <c r="F26" s="24">
        <v>68</v>
      </c>
      <c r="G26" s="25" t="s">
        <v>24</v>
      </c>
      <c r="H26" s="13"/>
      <c r="I26" s="14"/>
      <c r="J26" s="24"/>
      <c r="K26" s="25"/>
    </row>
    <row r="27" spans="1:11" ht="15.6" x14ac:dyDescent="0.3">
      <c r="A27" s="11">
        <v>22</v>
      </c>
      <c r="B27" s="22" t="s">
        <v>23</v>
      </c>
      <c r="C27" s="12" t="s">
        <v>21</v>
      </c>
      <c r="D27" s="13">
        <f t="shared" si="0"/>
        <v>68</v>
      </c>
      <c r="E27" s="13">
        <f t="shared" si="1"/>
        <v>174</v>
      </c>
      <c r="F27" s="13"/>
      <c r="G27" s="36"/>
      <c r="H27" s="13"/>
      <c r="I27" s="14"/>
      <c r="J27" s="13">
        <v>68</v>
      </c>
      <c r="K27" s="14" t="s">
        <v>24</v>
      </c>
    </row>
    <row r="28" spans="1:11" ht="15.6" x14ac:dyDescent="0.3">
      <c r="A28" s="22">
        <v>23</v>
      </c>
      <c r="B28" s="22" t="s">
        <v>27</v>
      </c>
      <c r="C28" s="12" t="s">
        <v>28</v>
      </c>
      <c r="D28" s="13">
        <f t="shared" si="0"/>
        <v>62</v>
      </c>
      <c r="E28" s="13">
        <f t="shared" si="1"/>
        <v>180</v>
      </c>
      <c r="F28" s="13"/>
      <c r="G28" s="36"/>
      <c r="H28" s="13"/>
      <c r="I28" s="14"/>
      <c r="J28" s="13">
        <v>62</v>
      </c>
      <c r="K28" s="14" t="s">
        <v>29</v>
      </c>
    </row>
    <row r="29" spans="1:11" ht="15.6" x14ac:dyDescent="0.3">
      <c r="A29" s="11">
        <v>24</v>
      </c>
      <c r="B29" s="22" t="s">
        <v>160</v>
      </c>
      <c r="C29" s="22" t="s">
        <v>9</v>
      </c>
      <c r="D29" s="13">
        <f t="shared" si="0"/>
        <v>50</v>
      </c>
      <c r="E29" s="13">
        <f t="shared" si="1"/>
        <v>192</v>
      </c>
      <c r="F29" s="31"/>
      <c r="G29" s="38"/>
      <c r="H29" s="15">
        <v>50</v>
      </c>
      <c r="I29" s="16" t="s">
        <v>37</v>
      </c>
      <c r="J29" s="24"/>
      <c r="K29" s="25"/>
    </row>
    <row r="30" spans="1:11" ht="15.6" x14ac:dyDescent="0.3">
      <c r="A30" s="11">
        <v>25</v>
      </c>
      <c r="B30" s="22" t="s">
        <v>173</v>
      </c>
      <c r="C30" s="22" t="s">
        <v>9</v>
      </c>
      <c r="D30" s="13">
        <f t="shared" si="0"/>
        <v>50</v>
      </c>
      <c r="E30" s="13">
        <f t="shared" si="1"/>
        <v>192</v>
      </c>
      <c r="F30" s="24">
        <v>50</v>
      </c>
      <c r="G30" s="24" t="s">
        <v>37</v>
      </c>
      <c r="H30" s="13"/>
      <c r="I30" s="14"/>
      <c r="J30" s="24"/>
      <c r="K30" s="25"/>
    </row>
    <row r="31" spans="1:11" ht="15.6" x14ac:dyDescent="0.3">
      <c r="A31" s="11">
        <v>26</v>
      </c>
      <c r="B31" s="22" t="s">
        <v>36</v>
      </c>
      <c r="C31" s="12" t="s">
        <v>9</v>
      </c>
      <c r="D31" s="13">
        <f t="shared" si="0"/>
        <v>50</v>
      </c>
      <c r="E31" s="13">
        <f t="shared" si="1"/>
        <v>192</v>
      </c>
      <c r="F31" s="13"/>
      <c r="G31" s="13"/>
      <c r="H31" s="13"/>
      <c r="I31" s="14"/>
      <c r="J31" s="13">
        <v>50</v>
      </c>
      <c r="K31" s="14" t="s">
        <v>37</v>
      </c>
    </row>
    <row r="32" spans="1:11" ht="15.6" x14ac:dyDescent="0.3">
      <c r="A32" s="11">
        <v>27</v>
      </c>
      <c r="B32" s="22" t="s">
        <v>161</v>
      </c>
      <c r="C32" s="22" t="s">
        <v>9</v>
      </c>
      <c r="D32" s="13">
        <f t="shared" si="0"/>
        <v>47</v>
      </c>
      <c r="E32" s="13">
        <f t="shared" si="1"/>
        <v>195</v>
      </c>
      <c r="F32" s="24"/>
      <c r="G32" s="24"/>
      <c r="H32" s="13">
        <v>47</v>
      </c>
      <c r="I32" s="14" t="s">
        <v>40</v>
      </c>
      <c r="J32" s="24"/>
      <c r="K32" s="25"/>
    </row>
    <row r="33" spans="1:11" ht="15.6" x14ac:dyDescent="0.3">
      <c r="A33" s="22">
        <v>28</v>
      </c>
      <c r="B33" s="22" t="s">
        <v>45</v>
      </c>
      <c r="C33" s="12" t="s">
        <v>46</v>
      </c>
      <c r="D33" s="13">
        <f t="shared" si="0"/>
        <v>41</v>
      </c>
      <c r="E33" s="13">
        <f t="shared" si="1"/>
        <v>201</v>
      </c>
      <c r="F33" s="13"/>
      <c r="G33" s="13"/>
      <c r="H33" s="13"/>
      <c r="I33" s="14"/>
      <c r="J33" s="13">
        <v>41</v>
      </c>
      <c r="K33" s="14" t="s">
        <v>47</v>
      </c>
    </row>
    <row r="34" spans="1:11" ht="15.6" x14ac:dyDescent="0.3">
      <c r="A34" s="11">
        <v>29</v>
      </c>
      <c r="B34" s="22" t="s">
        <v>48</v>
      </c>
      <c r="C34" s="12" t="s">
        <v>28</v>
      </c>
      <c r="D34" s="13">
        <f t="shared" si="0"/>
        <v>39</v>
      </c>
      <c r="E34" s="13">
        <f t="shared" si="1"/>
        <v>203</v>
      </c>
      <c r="F34" s="13"/>
      <c r="G34" s="13"/>
      <c r="H34" s="13"/>
      <c r="I34" s="14"/>
      <c r="J34" s="13">
        <v>39</v>
      </c>
      <c r="K34" s="14" t="s">
        <v>49</v>
      </c>
    </row>
    <row r="35" spans="1:11" ht="15.6" x14ac:dyDescent="0.3">
      <c r="A35" s="11">
        <v>30</v>
      </c>
      <c r="B35" s="22" t="s">
        <v>121</v>
      </c>
      <c r="C35" s="22" t="s">
        <v>9</v>
      </c>
      <c r="D35" s="13">
        <f t="shared" si="0"/>
        <v>1</v>
      </c>
      <c r="E35" s="13">
        <f t="shared" si="1"/>
        <v>241</v>
      </c>
      <c r="F35" s="24"/>
      <c r="G35" s="24"/>
      <c r="H35" s="24">
        <v>0</v>
      </c>
      <c r="I35" s="25" t="s">
        <v>124</v>
      </c>
      <c r="J35" s="24">
        <v>1</v>
      </c>
      <c r="K35" s="25" t="s">
        <v>118</v>
      </c>
    </row>
    <row r="36" spans="1:11" ht="15.6" x14ac:dyDescent="0.3">
      <c r="A36" s="11">
        <v>31</v>
      </c>
      <c r="B36" s="22" t="s">
        <v>120</v>
      </c>
      <c r="C36" s="22" t="s">
        <v>9</v>
      </c>
      <c r="D36" s="13">
        <f t="shared" si="0"/>
        <v>1</v>
      </c>
      <c r="E36" s="13">
        <f t="shared" si="1"/>
        <v>241</v>
      </c>
      <c r="F36" s="24"/>
      <c r="G36" s="24"/>
      <c r="H36" s="24"/>
      <c r="I36" s="25"/>
      <c r="J36" s="24">
        <v>1</v>
      </c>
      <c r="K36" s="25" t="s">
        <v>118</v>
      </c>
    </row>
  </sheetData>
  <sortState xmlns:xlrd2="http://schemas.microsoft.com/office/spreadsheetml/2017/richdata2" ref="B6:K36">
    <sortCondition descending="1" ref="D6:D36"/>
    <sortCondition descending="1" ref="H6:H36"/>
  </sortState>
  <mergeCells count="14">
    <mergeCell ref="J3:K3"/>
    <mergeCell ref="J4:K4"/>
    <mergeCell ref="J5:K5"/>
    <mergeCell ref="H3:I3"/>
    <mergeCell ref="H4:I4"/>
    <mergeCell ref="H5:I5"/>
    <mergeCell ref="F3:G3"/>
    <mergeCell ref="F4:G4"/>
    <mergeCell ref="F5:G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E503-D28F-4ECE-8C12-E2CD73B076AB}">
  <dimension ref="A1:K11"/>
  <sheetViews>
    <sheetView workbookViewId="0">
      <selection activeCell="A3" sqref="A3:A5"/>
    </sheetView>
  </sheetViews>
  <sheetFormatPr defaultRowHeight="15" x14ac:dyDescent="0.3"/>
  <cols>
    <col min="1" max="1" width="8.88671875" style="1"/>
    <col min="2" max="2" width="23.5546875" style="1" bestFit="1" customWidth="1"/>
    <col min="3" max="3" width="31" style="1" customWidth="1"/>
    <col min="4" max="6" width="8.88671875" style="2"/>
    <col min="7" max="7" width="10.77734375" style="2" customWidth="1"/>
    <col min="8" max="11" width="11.21875" style="2" customWidth="1"/>
    <col min="12" max="16384" width="8.88671875" style="1"/>
  </cols>
  <sheetData>
    <row r="1" spans="1:11" ht="17.399999999999999" x14ac:dyDescent="0.3">
      <c r="A1" s="9" t="s">
        <v>107</v>
      </c>
    </row>
    <row r="2" spans="1:11" x14ac:dyDescent="0.3">
      <c r="A2" s="3"/>
    </row>
    <row r="3" spans="1:11" ht="19.2" customHeight="1" x14ac:dyDescent="0.3">
      <c r="A3" s="56" t="s">
        <v>0</v>
      </c>
      <c r="B3" s="56" t="s">
        <v>1</v>
      </c>
      <c r="C3" s="56" t="s">
        <v>2</v>
      </c>
      <c r="D3" s="57" t="s">
        <v>3</v>
      </c>
      <c r="E3" s="58" t="s">
        <v>4</v>
      </c>
      <c r="F3" s="51" t="s">
        <v>163</v>
      </c>
      <c r="G3" s="52"/>
      <c r="H3" s="51" t="s">
        <v>122</v>
      </c>
      <c r="I3" s="52"/>
      <c r="J3" s="51" t="s">
        <v>104</v>
      </c>
      <c r="K3" s="52"/>
    </row>
    <row r="4" spans="1:11" ht="15.6" x14ac:dyDescent="0.3">
      <c r="A4" s="56"/>
      <c r="B4" s="56"/>
      <c r="C4" s="56"/>
      <c r="D4" s="57"/>
      <c r="E4" s="58"/>
      <c r="F4" s="53">
        <v>45130.513888888891</v>
      </c>
      <c r="G4" s="54"/>
      <c r="H4" s="53">
        <v>45109.559027777781</v>
      </c>
      <c r="I4" s="54"/>
      <c r="J4" s="53">
        <v>45053.559027777781</v>
      </c>
      <c r="K4" s="54"/>
    </row>
    <row r="5" spans="1:11" x14ac:dyDescent="0.25">
      <c r="A5" s="56"/>
      <c r="B5" s="56"/>
      <c r="C5" s="56"/>
      <c r="D5" s="57"/>
      <c r="E5" s="58"/>
      <c r="F5" s="44" t="s">
        <v>88</v>
      </c>
      <c r="G5" s="45"/>
      <c r="H5" s="44" t="s">
        <v>88</v>
      </c>
      <c r="I5" s="45"/>
      <c r="J5" s="44" t="s">
        <v>88</v>
      </c>
      <c r="K5" s="45"/>
    </row>
    <row r="6" spans="1:11" ht="15.6" x14ac:dyDescent="0.25">
      <c r="A6" s="11">
        <v>1</v>
      </c>
      <c r="B6" s="10" t="s">
        <v>89</v>
      </c>
      <c r="C6" s="12" t="s">
        <v>21</v>
      </c>
      <c r="D6" s="13">
        <f t="shared" ref="D6:D11" si="0">H6+J6+F6</f>
        <v>290</v>
      </c>
      <c r="E6" s="13"/>
      <c r="F6" s="13">
        <v>95</v>
      </c>
      <c r="G6" s="36" t="s">
        <v>10</v>
      </c>
      <c r="H6" s="13">
        <v>95</v>
      </c>
      <c r="I6" s="14" t="s">
        <v>10</v>
      </c>
      <c r="J6" s="15">
        <v>100</v>
      </c>
      <c r="K6" s="16" t="s">
        <v>7</v>
      </c>
    </row>
    <row r="7" spans="1:11" ht="15.6" x14ac:dyDescent="0.25">
      <c r="A7" s="11">
        <v>2</v>
      </c>
      <c r="B7" s="10" t="s">
        <v>90</v>
      </c>
      <c r="C7" s="12" t="s">
        <v>9</v>
      </c>
      <c r="D7" s="13">
        <f t="shared" si="0"/>
        <v>270</v>
      </c>
      <c r="E7" s="13">
        <f>$D$6-D7</f>
        <v>20</v>
      </c>
      <c r="F7" s="13">
        <v>85</v>
      </c>
      <c r="G7" s="36" t="s">
        <v>15</v>
      </c>
      <c r="H7" s="13">
        <v>90</v>
      </c>
      <c r="I7" s="14" t="s">
        <v>12</v>
      </c>
      <c r="J7" s="13">
        <v>95</v>
      </c>
      <c r="K7" s="14" t="s">
        <v>10</v>
      </c>
    </row>
    <row r="8" spans="1:11" ht="15.6" x14ac:dyDescent="0.25">
      <c r="A8" s="11">
        <v>3</v>
      </c>
      <c r="B8" s="10" t="s">
        <v>91</v>
      </c>
      <c r="C8" s="12" t="s">
        <v>9</v>
      </c>
      <c r="D8" s="13">
        <f t="shared" si="0"/>
        <v>250</v>
      </c>
      <c r="E8" s="13">
        <f>$D$6-D8</f>
        <v>40</v>
      </c>
      <c r="F8" s="15">
        <v>80</v>
      </c>
      <c r="G8" s="35" t="s">
        <v>17</v>
      </c>
      <c r="H8" s="15">
        <v>80</v>
      </c>
      <c r="I8" s="16" t="s">
        <v>17</v>
      </c>
      <c r="J8" s="13">
        <v>90</v>
      </c>
      <c r="K8" s="14" t="s">
        <v>12</v>
      </c>
    </row>
    <row r="9" spans="1:11" ht="15.6" x14ac:dyDescent="0.25">
      <c r="A9" s="11">
        <v>4</v>
      </c>
      <c r="B9" s="10" t="s">
        <v>155</v>
      </c>
      <c r="C9" s="12" t="s">
        <v>9</v>
      </c>
      <c r="D9" s="13">
        <f t="shared" si="0"/>
        <v>200</v>
      </c>
      <c r="E9" s="13">
        <f>$D$6-D9</f>
        <v>90</v>
      </c>
      <c r="F9" s="13">
        <v>100</v>
      </c>
      <c r="G9" s="36" t="s">
        <v>7</v>
      </c>
      <c r="H9" s="13">
        <v>100</v>
      </c>
      <c r="I9" s="14" t="s">
        <v>7</v>
      </c>
      <c r="J9" s="13"/>
      <c r="K9" s="14"/>
    </row>
    <row r="10" spans="1:11" ht="15.6" x14ac:dyDescent="0.25">
      <c r="A10" s="11">
        <v>5</v>
      </c>
      <c r="B10" s="10" t="s">
        <v>174</v>
      </c>
      <c r="C10" s="12" t="s">
        <v>9</v>
      </c>
      <c r="D10" s="13">
        <f t="shared" si="0"/>
        <v>175</v>
      </c>
      <c r="E10" s="13">
        <f>$D$6-D10</f>
        <v>115</v>
      </c>
      <c r="F10" s="13">
        <v>90</v>
      </c>
      <c r="G10" s="36" t="s">
        <v>12</v>
      </c>
      <c r="H10" s="13">
        <v>85</v>
      </c>
      <c r="I10" s="14" t="s">
        <v>15</v>
      </c>
      <c r="J10" s="13"/>
      <c r="K10" s="14"/>
    </row>
    <row r="11" spans="1:11" ht="15.6" x14ac:dyDescent="0.25">
      <c r="A11" s="11">
        <v>6</v>
      </c>
      <c r="B11" s="10" t="s">
        <v>156</v>
      </c>
      <c r="C11" s="12" t="s">
        <v>21</v>
      </c>
      <c r="D11" s="13">
        <f t="shared" si="0"/>
        <v>85</v>
      </c>
      <c r="E11" s="13">
        <f>$D$6-D11</f>
        <v>205</v>
      </c>
      <c r="F11" s="13"/>
      <c r="G11" s="36"/>
      <c r="H11" s="13">
        <v>85</v>
      </c>
      <c r="I11" s="14" t="s">
        <v>15</v>
      </c>
      <c r="J11" s="13"/>
      <c r="K11" s="14"/>
    </row>
  </sheetData>
  <sortState xmlns:xlrd2="http://schemas.microsoft.com/office/spreadsheetml/2017/richdata2" ref="B6:K11">
    <sortCondition descending="1" ref="D6:D11"/>
    <sortCondition ref="F6:F11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F3:G3"/>
    <mergeCell ref="F4:G4"/>
    <mergeCell ref="F5:G5"/>
    <mergeCell ref="H3:I3"/>
    <mergeCell ref="H4:I4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 A</vt:lpstr>
      <vt:lpstr>Women A</vt:lpstr>
      <vt:lpstr>Men B</vt:lpstr>
      <vt:lpstr>Women B</vt:lpstr>
      <vt:lpstr>Men C</vt:lpstr>
      <vt:lpstr>Women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PACC</dc:creator>
  <cp:lastModifiedBy>PACC</cp:lastModifiedBy>
  <dcterms:created xsi:type="dcterms:W3CDTF">2023-06-06T18:31:19Z</dcterms:created>
  <dcterms:modified xsi:type="dcterms:W3CDTF">2023-07-27T00:35:16Z</dcterms:modified>
</cp:coreProperties>
</file>